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590671F3-0B46-431A-9A59-47D6A6CB8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8" i="1" l="1"/>
  <c r="L283" i="1" l="1"/>
  <c r="L269" i="1"/>
  <c r="J269" i="1"/>
  <c r="I269" i="1"/>
  <c r="H269" i="1"/>
  <c r="G269" i="1"/>
  <c r="F269" i="1"/>
  <c r="L249" i="1" l="1"/>
  <c r="L246" i="1"/>
  <c r="L230" i="1"/>
  <c r="L219" i="1"/>
  <c r="L186" i="1"/>
  <c r="L173" i="1"/>
  <c r="F173" i="1"/>
  <c r="I161" i="1"/>
  <c r="J161" i="1"/>
  <c r="L154" i="1"/>
  <c r="L123" i="1"/>
  <c r="L101" i="1"/>
  <c r="L92" i="1"/>
  <c r="J88" i="1"/>
  <c r="L78" i="1"/>
  <c r="J59" i="1"/>
  <c r="I59" i="1"/>
  <c r="H59" i="1"/>
  <c r="G59" i="1"/>
  <c r="L59" i="1"/>
  <c r="G13" i="1"/>
  <c r="L28" i="1"/>
  <c r="G237" i="1"/>
  <c r="H237" i="1"/>
  <c r="I237" i="1"/>
  <c r="J237" i="1"/>
  <c r="L237" i="1"/>
  <c r="F237" i="1"/>
  <c r="L327" i="1"/>
  <c r="L322" i="1"/>
  <c r="L317" i="1"/>
  <c r="L313" i="1"/>
  <c r="L302" i="1"/>
  <c r="L294" i="1"/>
  <c r="L289" i="1"/>
  <c r="L279" i="1"/>
  <c r="L261" i="1"/>
  <c r="L256" i="1"/>
  <c r="L225" i="1"/>
  <c r="L215" i="1"/>
  <c r="L197" i="1"/>
  <c r="L192" i="1"/>
  <c r="L183" i="1"/>
  <c r="L166" i="1"/>
  <c r="L161" i="1"/>
  <c r="L151" i="1"/>
  <c r="L132" i="1"/>
  <c r="L129" i="1"/>
  <c r="L119" i="1"/>
  <c r="L98" i="1"/>
  <c r="L88" i="1"/>
  <c r="L70" i="1"/>
  <c r="L65" i="1"/>
  <c r="L56" i="1"/>
  <c r="L38" i="1"/>
  <c r="L34" i="1"/>
  <c r="L24" i="1"/>
  <c r="L295" i="1" l="1"/>
  <c r="L262" i="1"/>
  <c r="L198" i="1"/>
  <c r="L102" i="1"/>
  <c r="B328" i="1"/>
  <c r="A328" i="1"/>
  <c r="J327" i="1"/>
  <c r="I327" i="1"/>
  <c r="H327" i="1"/>
  <c r="G327" i="1"/>
  <c r="F327" i="1"/>
  <c r="B323" i="1"/>
  <c r="A323" i="1"/>
  <c r="J322" i="1"/>
  <c r="I322" i="1"/>
  <c r="H322" i="1"/>
  <c r="G322" i="1"/>
  <c r="F322" i="1"/>
  <c r="B318" i="1"/>
  <c r="A318" i="1"/>
  <c r="J317" i="1"/>
  <c r="I317" i="1"/>
  <c r="H317" i="1"/>
  <c r="G317" i="1"/>
  <c r="F317" i="1"/>
  <c r="B314" i="1"/>
  <c r="A314" i="1"/>
  <c r="J313" i="1"/>
  <c r="I313" i="1"/>
  <c r="H313" i="1"/>
  <c r="G313" i="1"/>
  <c r="F313" i="1"/>
  <c r="B305" i="1"/>
  <c r="A305" i="1"/>
  <c r="J304" i="1"/>
  <c r="I304" i="1"/>
  <c r="H304" i="1"/>
  <c r="G304" i="1"/>
  <c r="F304" i="1"/>
  <c r="B303" i="1"/>
  <c r="A303" i="1"/>
  <c r="J302" i="1"/>
  <c r="I302" i="1"/>
  <c r="H302" i="1"/>
  <c r="G302" i="1"/>
  <c r="F302" i="1"/>
  <c r="B295" i="1"/>
  <c r="A295" i="1"/>
  <c r="J294" i="1"/>
  <c r="I294" i="1"/>
  <c r="H294" i="1"/>
  <c r="G294" i="1"/>
  <c r="G295" i="1" s="1"/>
  <c r="F294" i="1"/>
  <c r="B290" i="1"/>
  <c r="A290" i="1"/>
  <c r="J289" i="1"/>
  <c r="I289" i="1"/>
  <c r="H289" i="1"/>
  <c r="G289" i="1"/>
  <c r="F289" i="1"/>
  <c r="B284" i="1"/>
  <c r="A284" i="1"/>
  <c r="J283" i="1"/>
  <c r="I283" i="1"/>
  <c r="H283" i="1"/>
  <c r="G283" i="1"/>
  <c r="F283" i="1"/>
  <c r="B280" i="1"/>
  <c r="A280" i="1"/>
  <c r="J279" i="1"/>
  <c r="I279" i="1"/>
  <c r="H279" i="1"/>
  <c r="G279" i="1"/>
  <c r="F279" i="1"/>
  <c r="B272" i="1"/>
  <c r="A272" i="1"/>
  <c r="J271" i="1"/>
  <c r="I271" i="1"/>
  <c r="H271" i="1"/>
  <c r="G271" i="1"/>
  <c r="F271" i="1"/>
  <c r="B270" i="1"/>
  <c r="A270" i="1"/>
  <c r="B262" i="1"/>
  <c r="A262" i="1"/>
  <c r="J261" i="1"/>
  <c r="I261" i="1"/>
  <c r="H261" i="1"/>
  <c r="G261" i="1"/>
  <c r="F261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7" i="1"/>
  <c r="A247" i="1"/>
  <c r="J246" i="1"/>
  <c r="I246" i="1"/>
  <c r="H246" i="1"/>
  <c r="G246" i="1"/>
  <c r="F246" i="1"/>
  <c r="A240" i="1"/>
  <c r="J239" i="1"/>
  <c r="I239" i="1"/>
  <c r="H239" i="1"/>
  <c r="G239" i="1"/>
  <c r="F239" i="1"/>
  <c r="A238" i="1"/>
  <c r="B231" i="1"/>
  <c r="A231" i="1"/>
  <c r="J230" i="1"/>
  <c r="I230" i="1"/>
  <c r="H230" i="1"/>
  <c r="G230" i="1"/>
  <c r="F230" i="1"/>
  <c r="B226" i="1"/>
  <c r="A226" i="1"/>
  <c r="J225" i="1"/>
  <c r="I225" i="1"/>
  <c r="H225" i="1"/>
  <c r="G225" i="1"/>
  <c r="F225" i="1"/>
  <c r="B220" i="1"/>
  <c r="A220" i="1"/>
  <c r="J219" i="1"/>
  <c r="I219" i="1"/>
  <c r="H219" i="1"/>
  <c r="G219" i="1"/>
  <c r="F219" i="1"/>
  <c r="B216" i="1"/>
  <c r="A216" i="1"/>
  <c r="J215" i="1"/>
  <c r="I215" i="1"/>
  <c r="H215" i="1"/>
  <c r="G215" i="1"/>
  <c r="F215" i="1"/>
  <c r="A207" i="1"/>
  <c r="J206" i="1"/>
  <c r="I206" i="1"/>
  <c r="H206" i="1"/>
  <c r="G206" i="1"/>
  <c r="F206" i="1"/>
  <c r="A205" i="1"/>
  <c r="L204" i="1"/>
  <c r="L231" i="1" s="1"/>
  <c r="J204" i="1"/>
  <c r="I204" i="1"/>
  <c r="H204" i="1"/>
  <c r="G204" i="1"/>
  <c r="F204" i="1"/>
  <c r="A198" i="1"/>
  <c r="J197" i="1"/>
  <c r="I197" i="1"/>
  <c r="H197" i="1"/>
  <c r="G197" i="1"/>
  <c r="F197" i="1"/>
  <c r="A193" i="1"/>
  <c r="J192" i="1"/>
  <c r="I192" i="1"/>
  <c r="H192" i="1"/>
  <c r="G192" i="1"/>
  <c r="F192" i="1"/>
  <c r="A187" i="1"/>
  <c r="J186" i="1"/>
  <c r="I186" i="1"/>
  <c r="H186" i="1"/>
  <c r="G186" i="1"/>
  <c r="F186" i="1"/>
  <c r="A184" i="1"/>
  <c r="J183" i="1"/>
  <c r="I183" i="1"/>
  <c r="H183" i="1"/>
  <c r="G183" i="1"/>
  <c r="F183" i="1"/>
  <c r="A176" i="1"/>
  <c r="J175" i="1"/>
  <c r="I175" i="1"/>
  <c r="H175" i="1"/>
  <c r="G175" i="1"/>
  <c r="F175" i="1"/>
  <c r="J173" i="1"/>
  <c r="I173" i="1"/>
  <c r="H173" i="1"/>
  <c r="G173" i="1"/>
  <c r="B167" i="1"/>
  <c r="A167" i="1"/>
  <c r="J166" i="1"/>
  <c r="I166" i="1"/>
  <c r="H166" i="1"/>
  <c r="G166" i="1"/>
  <c r="F166" i="1"/>
  <c r="B162" i="1"/>
  <c r="A162" i="1"/>
  <c r="H161" i="1"/>
  <c r="G161" i="1"/>
  <c r="F161" i="1"/>
  <c r="B155" i="1"/>
  <c r="A155" i="1"/>
  <c r="J154" i="1"/>
  <c r="I154" i="1"/>
  <c r="H154" i="1"/>
  <c r="G154" i="1"/>
  <c r="F154" i="1"/>
  <c r="B152" i="1"/>
  <c r="A152" i="1"/>
  <c r="J151" i="1"/>
  <c r="I151" i="1"/>
  <c r="H151" i="1"/>
  <c r="G151" i="1"/>
  <c r="F151" i="1"/>
  <c r="B143" i="1"/>
  <c r="A143" i="1"/>
  <c r="J142" i="1"/>
  <c r="I142" i="1"/>
  <c r="H142" i="1"/>
  <c r="G142" i="1"/>
  <c r="F142" i="1"/>
  <c r="B141" i="1"/>
  <c r="A141" i="1"/>
  <c r="L140" i="1"/>
  <c r="L167" i="1" s="1"/>
  <c r="J140" i="1"/>
  <c r="I140" i="1"/>
  <c r="H140" i="1"/>
  <c r="G140" i="1"/>
  <c r="F140" i="1"/>
  <c r="B133" i="1"/>
  <c r="A133" i="1"/>
  <c r="J132" i="1"/>
  <c r="I132" i="1"/>
  <c r="H132" i="1"/>
  <c r="G132" i="1"/>
  <c r="F132" i="1"/>
  <c r="B130" i="1"/>
  <c r="A130" i="1"/>
  <c r="J129" i="1"/>
  <c r="I129" i="1"/>
  <c r="H129" i="1"/>
  <c r="G129" i="1"/>
  <c r="F129" i="1"/>
  <c r="B124" i="1"/>
  <c r="A124" i="1"/>
  <c r="J123" i="1"/>
  <c r="I123" i="1"/>
  <c r="H123" i="1"/>
  <c r="G123" i="1"/>
  <c r="F123" i="1"/>
  <c r="B120" i="1"/>
  <c r="A120" i="1"/>
  <c r="J119" i="1"/>
  <c r="I119" i="1"/>
  <c r="H119" i="1"/>
  <c r="G119" i="1"/>
  <c r="F119" i="1"/>
  <c r="B111" i="1"/>
  <c r="A111" i="1"/>
  <c r="J110" i="1"/>
  <c r="I110" i="1"/>
  <c r="H110" i="1"/>
  <c r="G110" i="1"/>
  <c r="F110" i="1"/>
  <c r="B109" i="1"/>
  <c r="A109" i="1"/>
  <c r="L108" i="1"/>
  <c r="L133" i="1" s="1"/>
  <c r="J108" i="1"/>
  <c r="I108" i="1"/>
  <c r="H108" i="1"/>
  <c r="G108" i="1"/>
  <c r="F108" i="1"/>
  <c r="B102" i="1"/>
  <c r="A102" i="1"/>
  <c r="J101" i="1"/>
  <c r="I101" i="1"/>
  <c r="H101" i="1"/>
  <c r="G101" i="1"/>
  <c r="F101" i="1"/>
  <c r="B99" i="1"/>
  <c r="A99" i="1"/>
  <c r="J98" i="1"/>
  <c r="I98" i="1"/>
  <c r="H98" i="1"/>
  <c r="G98" i="1"/>
  <c r="F98" i="1"/>
  <c r="B93" i="1"/>
  <c r="A93" i="1"/>
  <c r="J92" i="1"/>
  <c r="I92" i="1"/>
  <c r="H92" i="1"/>
  <c r="G92" i="1"/>
  <c r="F92" i="1"/>
  <c r="B89" i="1"/>
  <c r="A89" i="1"/>
  <c r="I88" i="1"/>
  <c r="H88" i="1"/>
  <c r="G88" i="1"/>
  <c r="F88" i="1"/>
  <c r="B81" i="1"/>
  <c r="A81" i="1"/>
  <c r="J80" i="1"/>
  <c r="I80" i="1"/>
  <c r="H80" i="1"/>
  <c r="G80" i="1"/>
  <c r="F80" i="1"/>
  <c r="B79" i="1"/>
  <c r="A79" i="1"/>
  <c r="J78" i="1"/>
  <c r="I78" i="1"/>
  <c r="H78" i="1"/>
  <c r="G78" i="1"/>
  <c r="F78" i="1"/>
  <c r="B71" i="1"/>
  <c r="A71" i="1"/>
  <c r="J70" i="1"/>
  <c r="I70" i="1"/>
  <c r="H70" i="1"/>
  <c r="G70" i="1"/>
  <c r="F70" i="1"/>
  <c r="B66" i="1"/>
  <c r="A66" i="1"/>
  <c r="J65" i="1"/>
  <c r="I65" i="1"/>
  <c r="H65" i="1"/>
  <c r="G65" i="1"/>
  <c r="F65" i="1"/>
  <c r="B60" i="1"/>
  <c r="A60" i="1"/>
  <c r="F59" i="1"/>
  <c r="B57" i="1"/>
  <c r="A57" i="1"/>
  <c r="J56" i="1"/>
  <c r="I56" i="1"/>
  <c r="H56" i="1"/>
  <c r="G56" i="1"/>
  <c r="F56" i="1"/>
  <c r="B48" i="1"/>
  <c r="A48" i="1"/>
  <c r="J47" i="1"/>
  <c r="I47" i="1"/>
  <c r="H47" i="1"/>
  <c r="G47" i="1"/>
  <c r="F47" i="1"/>
  <c r="B46" i="1"/>
  <c r="A46" i="1"/>
  <c r="L45" i="1"/>
  <c r="L71" i="1" s="1"/>
  <c r="J45" i="1"/>
  <c r="I45" i="1"/>
  <c r="H45" i="1"/>
  <c r="G45" i="1"/>
  <c r="F45" i="1"/>
  <c r="B39" i="1"/>
  <c r="A39" i="1"/>
  <c r="J38" i="1"/>
  <c r="I38" i="1"/>
  <c r="H38" i="1"/>
  <c r="G38" i="1"/>
  <c r="F38" i="1"/>
  <c r="B35" i="1"/>
  <c r="A35" i="1"/>
  <c r="J34" i="1"/>
  <c r="I34" i="1"/>
  <c r="H34" i="1"/>
  <c r="G34" i="1"/>
  <c r="F34" i="1"/>
  <c r="B29" i="1"/>
  <c r="A29" i="1"/>
  <c r="J28" i="1"/>
  <c r="I28" i="1"/>
  <c r="H28" i="1"/>
  <c r="G28" i="1"/>
  <c r="F28" i="1"/>
  <c r="B25" i="1"/>
  <c r="A25" i="1"/>
  <c r="J24" i="1"/>
  <c r="I24" i="1"/>
  <c r="H24" i="1"/>
  <c r="G24" i="1"/>
  <c r="F24" i="1"/>
  <c r="B16" i="1"/>
  <c r="A16" i="1"/>
  <c r="J15" i="1"/>
  <c r="I15" i="1"/>
  <c r="H15" i="1"/>
  <c r="G15" i="1"/>
  <c r="F15" i="1"/>
  <c r="B14" i="1"/>
  <c r="A14" i="1"/>
  <c r="L13" i="1"/>
  <c r="L39" i="1" s="1"/>
  <c r="J13" i="1"/>
  <c r="I13" i="1"/>
  <c r="H13" i="1"/>
  <c r="F13" i="1"/>
  <c r="H295" i="1" l="1"/>
  <c r="J262" i="1"/>
  <c r="I295" i="1"/>
  <c r="F262" i="1"/>
  <c r="F295" i="1"/>
  <c r="J295" i="1"/>
  <c r="G262" i="1"/>
  <c r="H262" i="1"/>
  <c r="I262" i="1"/>
  <c r="F39" i="1"/>
  <c r="J39" i="1"/>
  <c r="G39" i="1"/>
  <c r="I39" i="1"/>
  <c r="F71" i="1"/>
  <c r="J71" i="1"/>
  <c r="G102" i="1"/>
  <c r="H133" i="1"/>
  <c r="I167" i="1"/>
  <c r="F198" i="1"/>
  <c r="J198" i="1"/>
  <c r="G231" i="1"/>
  <c r="F328" i="1"/>
  <c r="F329" i="1" s="1"/>
  <c r="J328" i="1"/>
  <c r="J329" i="1" s="1"/>
  <c r="H39" i="1"/>
  <c r="I71" i="1"/>
  <c r="F102" i="1"/>
  <c r="J102" i="1"/>
  <c r="G133" i="1"/>
  <c r="H167" i="1"/>
  <c r="I198" i="1"/>
  <c r="F231" i="1"/>
  <c r="J231" i="1"/>
  <c r="I328" i="1"/>
  <c r="I329" i="1" s="1"/>
  <c r="G71" i="1"/>
  <c r="H102" i="1"/>
  <c r="I133" i="1"/>
  <c r="F167" i="1"/>
  <c r="J167" i="1"/>
  <c r="G198" i="1"/>
  <c r="H231" i="1"/>
  <c r="G328" i="1"/>
  <c r="G329" i="1" s="1"/>
  <c r="H71" i="1"/>
  <c r="I102" i="1"/>
  <c r="F133" i="1"/>
  <c r="J133" i="1"/>
  <c r="G167" i="1"/>
  <c r="H198" i="1"/>
  <c r="I231" i="1"/>
  <c r="H328" i="1"/>
  <c r="H329" i="1" s="1"/>
  <c r="L329" i="1"/>
  <c r="L47" i="1"/>
  <c r="L304" i="1"/>
  <c r="L239" i="1"/>
  <c r="L271" i="1"/>
  <c r="L175" i="1"/>
  <c r="L80" i="1"/>
  <c r="L110" i="1"/>
  <c r="L142" i="1"/>
  <c r="L206" i="1"/>
  <c r="L15" i="1"/>
</calcChain>
</file>

<file path=xl/sharedStrings.xml><?xml version="1.0" encoding="utf-8"?>
<sst xmlns="http://schemas.openxmlformats.org/spreadsheetml/2006/main" count="694" uniqueCount="195">
  <si>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</si>
  <si>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</si>
  <si>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</si>
  <si>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</si>
  <si>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</si>
  <si>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</si>
  <si>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</si>
  <si>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</si>
  <si>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</si>
  <si>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</si>
  <si>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</si>
  <si>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</si>
  <si>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</si>
  <si>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</si>
  <si>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</si>
  <si>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</si>
  <si>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</si>
  <si>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</si>
  <si>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</si>
  <si>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</si>
  <si>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</si>
  <si>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</si>
  <si>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</si>
  <si>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</si>
  <si>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</si>
  <si>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</si>
  <si>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</si>
  <si>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</si>
  <si>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</si>
  <si>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</si>
  <si>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</si>
  <si>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</si>
  <si>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</si>
  <si>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</si>
  <si>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</si>
  <si>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</si>
  <si>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</si>
  <si>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</si>
  <si>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</si>
  <si>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</si>
  <si>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</si>
  <si>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</si>
  <si>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</si>
  <si>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</si>
  <si>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ГБОУ СО "ЕШИ №6"</t>
  </si>
  <si>
    <t>Кофейный напиток с молоком</t>
  </si>
  <si>
    <t>Масло сливочное</t>
  </si>
  <si>
    <t>Хлеб пшеничный</t>
  </si>
  <si>
    <t>Каша гречневая рассыпчатая</t>
  </si>
  <si>
    <t>Печенье</t>
  </si>
  <si>
    <t>Картофельное пюре</t>
  </si>
  <si>
    <t>Чай с молоком</t>
  </si>
  <si>
    <t>Кефир</t>
  </si>
  <si>
    <t>Чай с лимоном</t>
  </si>
  <si>
    <t>Какао с молоком</t>
  </si>
  <si>
    <t>Суп-пюре из разных овощей</t>
  </si>
  <si>
    <t>Макаронные изделия отварные с сыром</t>
  </si>
  <si>
    <t>Снежок</t>
  </si>
  <si>
    <t>Молоко кипяченое</t>
  </si>
  <si>
    <t>Картофель отварной</t>
  </si>
  <si>
    <t>Капуста тушеная</t>
  </si>
  <si>
    <t>Суп картофельный с бобовыми</t>
  </si>
  <si>
    <t>гастр.</t>
  </si>
  <si>
    <t>Молоко сгущенное</t>
  </si>
  <si>
    <t>директор</t>
  </si>
  <si>
    <t>Сидлярчук Е.Е.</t>
  </si>
  <si>
    <t>47/3</t>
  </si>
  <si>
    <t>29/10</t>
  </si>
  <si>
    <t>Батон витаминизированный</t>
  </si>
  <si>
    <t>1/6</t>
  </si>
  <si>
    <t>Яйцо отварное</t>
  </si>
  <si>
    <t>Икра из кабачков</t>
  </si>
  <si>
    <t>Суп крестьянкий с крупой и сметаной</t>
  </si>
  <si>
    <t>38/2</t>
  </si>
  <si>
    <t>Жаркое по домашнему с курицей ТТК</t>
  </si>
  <si>
    <t>3/8/1</t>
  </si>
  <si>
    <t>Компот из сухофруктов</t>
  </si>
  <si>
    <t>6/10</t>
  </si>
  <si>
    <t>Хлеб ржаной</t>
  </si>
  <si>
    <t>Фрукты</t>
  </si>
  <si>
    <t>Сок</t>
  </si>
  <si>
    <t>Биточки (котлеты) из мяса свинины паровые</t>
  </si>
  <si>
    <t>16/8</t>
  </si>
  <si>
    <t>Каша гречневая рссыпчатая</t>
  </si>
  <si>
    <t>39/3</t>
  </si>
  <si>
    <t>Чай с молоком (вариант 2)</t>
  </si>
  <si>
    <t>31/10</t>
  </si>
  <si>
    <t>Каша молочная ассорти (рис, пшено) с маслом сливочным</t>
  </si>
  <si>
    <t>17/4</t>
  </si>
  <si>
    <t>30/10</t>
  </si>
  <si>
    <t>Свекла отварная</t>
  </si>
  <si>
    <t>В21</t>
  </si>
  <si>
    <t>Рассольник "Ленинградский"</t>
  </si>
  <si>
    <t xml:space="preserve">Сметана </t>
  </si>
  <si>
    <t>11/2</t>
  </si>
  <si>
    <t>Печень по-строгановски</t>
  </si>
  <si>
    <t>9/8</t>
  </si>
  <si>
    <t>Макаронные изделия отварные</t>
  </si>
  <si>
    <t>46/3</t>
  </si>
  <si>
    <t>Напиток из шиповника</t>
  </si>
  <si>
    <t>37/10</t>
  </si>
  <si>
    <t>Напиток с витаминами Витошка</t>
  </si>
  <si>
    <t>51/3</t>
  </si>
  <si>
    <t>Тефтели из мяса с рисом (ёжики) с соусом</t>
  </si>
  <si>
    <t>36/8/1</t>
  </si>
  <si>
    <t>3/3</t>
  </si>
  <si>
    <t>Чай (вариант 2)</t>
  </si>
  <si>
    <t>27/10</t>
  </si>
  <si>
    <t>Суп молочный с лапшой</t>
  </si>
  <si>
    <t>Сыр (порциями)</t>
  </si>
  <si>
    <t>24/2</t>
  </si>
  <si>
    <t>4/13</t>
  </si>
  <si>
    <t>Чай</t>
  </si>
  <si>
    <t>Салат из припущенной моркови с растительным маслом</t>
  </si>
  <si>
    <t>27/1/1</t>
  </si>
  <si>
    <t>3/2</t>
  </si>
  <si>
    <t>Борщ со сметаной (вариант 2)</t>
  </si>
  <si>
    <t>Котлеты "Курчата" из филе грудки цыпленка-бройлера</t>
  </si>
  <si>
    <t>22</t>
  </si>
  <si>
    <t>Каша гречневая рассыпчатая с овощами</t>
  </si>
  <si>
    <t>40/3</t>
  </si>
  <si>
    <t>Компот из сухофруктов (вариат 2)</t>
  </si>
  <si>
    <t>Запеканка картофельная с овощами</t>
  </si>
  <si>
    <t>Кисель из концентрата</t>
  </si>
  <si>
    <t>18/10</t>
  </si>
  <si>
    <t>56/3</t>
  </si>
  <si>
    <t>Фрикадельки из мяса тушеные в соусе ТТК</t>
  </si>
  <si>
    <t>40/8</t>
  </si>
  <si>
    <t>1/3</t>
  </si>
  <si>
    <t>Каша овсяная молочная с маслом сливочным</t>
  </si>
  <si>
    <t>6/4</t>
  </si>
  <si>
    <t>32/10</t>
  </si>
  <si>
    <t>Салат из белокочанной капусты с кукурузой, луком и растительным маслом</t>
  </si>
  <si>
    <t>5/1</t>
  </si>
  <si>
    <t>31/2</t>
  </si>
  <si>
    <t>Гренки (сухарики)</t>
  </si>
  <si>
    <t>40/2</t>
  </si>
  <si>
    <t>12/8</t>
  </si>
  <si>
    <t>Гуляш из куринного филе</t>
  </si>
  <si>
    <t>Рис припущенный ТТК</t>
  </si>
  <si>
    <t>43/3/1</t>
  </si>
  <si>
    <t>Булочное изделие</t>
  </si>
  <si>
    <t>18/12</t>
  </si>
  <si>
    <t>Рагу из овощей</t>
  </si>
  <si>
    <t>32/3</t>
  </si>
  <si>
    <t>Омлет запеченный или паровой</t>
  </si>
  <si>
    <t>2/6</t>
  </si>
  <si>
    <t>Огурец соленый</t>
  </si>
  <si>
    <t>16/2</t>
  </si>
  <si>
    <t>Тефтели рыбные (минтай) с рисом в соусе</t>
  </si>
  <si>
    <t>19/7</t>
  </si>
  <si>
    <t>Плов из мяса свинины</t>
  </si>
  <si>
    <t>4/8</t>
  </si>
  <si>
    <t>38/10</t>
  </si>
  <si>
    <t>Каша ячневая молочная с маслом сливочным</t>
  </si>
  <si>
    <t>15/4</t>
  </si>
  <si>
    <t>Сыр порциями</t>
  </si>
  <si>
    <t>36/10</t>
  </si>
  <si>
    <t>Щи из свежей капусты со смеатаной</t>
  </si>
  <si>
    <t>6/2</t>
  </si>
  <si>
    <t>Гуляш из мяса свинины (соус томатный)</t>
  </si>
  <si>
    <t>Компот из сухофруктов (вариант 2)</t>
  </si>
  <si>
    <t>Биточки (котлеты) картофельные с творогом запеченные</t>
  </si>
  <si>
    <t>Фрикадельки из мяса тушеные в соусе ттк</t>
  </si>
  <si>
    <t>Чай с молоком (вариант 3)</t>
  </si>
  <si>
    <t>Салат из отварного картофеля с соленым огурцом, репчатым луком и растительным маслом</t>
  </si>
  <si>
    <t>41/1</t>
  </si>
  <si>
    <t>11/3</t>
  </si>
  <si>
    <t>Тефтели из мяса с рисом (ежики) с соусом</t>
  </si>
  <si>
    <t>Супмолочный с лапшой</t>
  </si>
  <si>
    <t>Чай с лимоном (вариант 2)</t>
  </si>
  <si>
    <t>Огурец солёный</t>
  </si>
  <si>
    <t>20/2</t>
  </si>
  <si>
    <t>Суп из овощей со сметаной</t>
  </si>
  <si>
    <t>Напиток лимонный</t>
  </si>
  <si>
    <t>7/10</t>
  </si>
  <si>
    <t>Каша пшенная молочная с маслом сливочным</t>
  </si>
  <si>
    <t>11/4</t>
  </si>
  <si>
    <t>сыр (порциями)</t>
  </si>
  <si>
    <t>масло сливочное</t>
  </si>
  <si>
    <t>Гуляш из куриного филе</t>
  </si>
  <si>
    <t>Каша перловая с овощами</t>
  </si>
  <si>
    <t>41/3</t>
  </si>
  <si>
    <t>Суфле творожное</t>
  </si>
  <si>
    <t>20/5</t>
  </si>
  <si>
    <t>Салат из отварного картофеля с капустой квашеной, репчатым луком и растительным маслом</t>
  </si>
  <si>
    <t>Тефтели рыбные в соусе</t>
  </si>
  <si>
    <t>18/7</t>
  </si>
  <si>
    <t>Рис припущенный с овощами</t>
  </si>
  <si>
    <t>38/3</t>
  </si>
  <si>
    <t>Запеканка картофельная, фаршированная отварным мясом свинины с овощами</t>
  </si>
  <si>
    <t>56/8</t>
  </si>
  <si>
    <t>Биточки (котлеты) картофельные с творогом запечённые</t>
  </si>
  <si>
    <t>Котлеты "Курчата" из филе грудки цыплёнка-бройлера</t>
  </si>
  <si>
    <t>Напиток витаминный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</si>
</sst>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9" fillId="0" borderId="0"/>
  </cellStyleXfs>
  <cellXfs count="133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4" xfId="0" applyBorder="1"/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4" borderId="19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2" borderId="2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164" fontId="10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6" borderId="2" xfId="0" applyFill="1" applyBorder="1" applyProtection="1">
      <protection locked="0"/>
    </xf>
    <xf numFmtId="2" fontId="0" fillId="5" borderId="23" xfId="0" applyNumberFormat="1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0" fillId="2" borderId="23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2" fontId="0" fillId="5" borderId="8" xfId="0" applyNumberFormat="1" applyFill="1" applyBorder="1" applyAlignment="1" applyProtection="1">
      <alignment horizontal="center"/>
      <protection locked="0"/>
    </xf>
    <xf numFmtId="0" fontId="0" fillId="6" borderId="5" xfId="0" applyFill="1" applyBorder="1" applyProtection="1"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2" fontId="0" fillId="5" borderId="24" xfId="0" applyNumberForma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25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23" xfId="0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0" fillId="5" borderId="2" xfId="0" applyNumberFormat="1" applyFill="1" applyBorder="1" applyAlignment="1" applyProtection="1">
      <alignment horizontal="center"/>
      <protection locked="0"/>
    </xf>
    <xf numFmtId="49" fontId="0" fillId="5" borderId="5" xfId="0" applyNumberFormat="1" applyFill="1" applyBorder="1" applyAlignment="1" applyProtection="1">
      <alignment horizontal="center"/>
      <protection locked="0"/>
    </xf>
    <xf numFmtId="0" fontId="7" fillId="5" borderId="4" xfId="0" applyFont="1" applyFill="1" applyBorder="1" applyAlignment="1" applyProtection="1">
      <alignment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49" fontId="20" fillId="2" borderId="2" xfId="0" applyNumberFormat="1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1" fontId="7" fillId="5" borderId="2" xfId="0" applyNumberFormat="1" applyFont="1" applyFill="1" applyBorder="1" applyAlignment="1" applyProtection="1">
      <alignment horizontal="center"/>
      <protection locked="0"/>
    </xf>
    <xf numFmtId="2" fontId="10" fillId="0" borderId="2" xfId="0" applyNumberFormat="1" applyFont="1" applyBorder="1" applyAlignment="1">
      <alignment horizontal="center" vertical="top" wrapText="1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>
      <protection locked="0"/>
    </xf>
    <xf numFmtId="0" fontId="6" fillId="0" borderId="2" xfId="0" applyFont="1" applyBorder="1"/>
    <xf numFmtId="0" fontId="6" fillId="5" borderId="2" xfId="0" applyFont="1" applyFill="1" applyBorder="1" applyAlignment="1" applyProtection="1">
      <alignment wrapText="1"/>
      <protection locked="0"/>
    </xf>
    <xf numFmtId="49" fontId="20" fillId="6" borderId="2" xfId="0" applyNumberFormat="1" applyFont="1" applyFill="1" applyBorder="1" applyAlignment="1" applyProtection="1">
      <alignment horizontal="center" vertical="top" wrapText="1"/>
      <protection locked="0"/>
    </xf>
    <xf numFmtId="0" fontId="20" fillId="2" borderId="23" xfId="0" applyFont="1" applyFill="1" applyBorder="1" applyAlignment="1" applyProtection="1">
      <alignment horizontal="center" vertical="top" wrapText="1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4" fillId="0" borderId="2" xfId="0" applyFont="1" applyBorder="1"/>
    <xf numFmtId="2" fontId="0" fillId="0" borderId="2" xfId="0" applyNumberFormat="1" applyFill="1" applyBorder="1" applyAlignment="1" applyProtection="1">
      <alignment horizontal="center" vertical="center"/>
      <protection locked="0"/>
    </xf>
    <xf numFmtId="2" fontId="10" fillId="4" borderId="3" xfId="0" applyNumberFormat="1" applyFont="1" applyFill="1" applyBorder="1" applyAlignment="1">
      <alignment horizontal="center" vertical="top" wrapText="1"/>
    </xf>
    <xf numFmtId="2" fontId="0" fillId="6" borderId="23" xfId="0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6" borderId="1" xfId="0" applyFill="1" applyBorder="1"/>
    <xf numFmtId="0" fontId="0" fillId="6" borderId="2" xfId="0" applyFill="1" applyBorder="1"/>
    <xf numFmtId="0" fontId="3" fillId="5" borderId="1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64" fontId="10" fillId="0" borderId="26" xfId="0" applyNumberFormat="1" applyFont="1" applyBorder="1" applyAlignment="1">
      <alignment horizontal="center"/>
    </xf>
    <xf numFmtId="49" fontId="20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horizontal="left" wrapText="1"/>
      <protection locked="0"/>
    </xf>
    <xf numFmtId="2" fontId="10" fillId="0" borderId="23" xfId="0" applyNumberFormat="1" applyFont="1" applyBorder="1" applyAlignment="1">
      <alignment horizontal="center" vertical="top" wrapText="1"/>
    </xf>
    <xf numFmtId="2" fontId="10" fillId="4" borderId="21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49" fontId="20" fillId="2" borderId="2" xfId="0" applyNumberFormat="1" applyFont="1" applyFill="1" applyBorder="1" applyAlignment="1" applyProtection="1">
      <alignment horizontal="center" wrapText="1"/>
      <protection locked="0"/>
    </xf>
    <xf numFmtId="49" fontId="20" fillId="2" borderId="4" xfId="0" applyNumberFormat="1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4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7F7E71F7-43D4-4F89-B9F7-78BF03D63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9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Q61" sqref="Q6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5703125" style="2" customWidth="1"/>
    <col min="6" max="6" width="14.140625" style="2" customWidth="1"/>
    <col min="7" max="7" width="10.5703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 x14ac:dyDescent="0.25">
      <c r="A1" s="1" t="s">
        <v>7</v>
      </c>
      <c r="C1" s="125" t="s">
        <v>44</v>
      </c>
      <c r="D1" s="126"/>
      <c r="E1" s="126"/>
      <c r="F1" s="13" t="s">
        <v>16</v>
      </c>
      <c r="G1" s="2" t="s">
        <v>17</v>
      </c>
      <c r="H1" s="127" t="s">
        <v>64</v>
      </c>
      <c r="I1" s="127"/>
      <c r="J1" s="127"/>
      <c r="K1" s="127"/>
    </row>
    <row r="2" spans="1:12" ht="18" x14ac:dyDescent="0.2">
      <c r="A2" s="38" t="s">
        <v>6</v>
      </c>
      <c r="C2" s="2"/>
      <c r="G2" s="2" t="s">
        <v>18</v>
      </c>
      <c r="H2" s="127" t="s">
        <v>65</v>
      </c>
      <c r="I2" s="127"/>
      <c r="J2" s="127"/>
      <c r="K2" s="127"/>
    </row>
    <row r="3" spans="1:12" ht="17.25" customHeight="1" x14ac:dyDescent="0.2">
      <c r="A3" s="4" t="s">
        <v>8</v>
      </c>
      <c r="C3" s="2"/>
      <c r="D3" s="3"/>
      <c r="E3" s="41" t="s">
        <v>9</v>
      </c>
      <c r="G3" s="2" t="s">
        <v>19</v>
      </c>
      <c r="H3" s="49">
        <v>12</v>
      </c>
      <c r="I3" s="49">
        <v>1</v>
      </c>
      <c r="J3" s="50">
        <v>2025</v>
      </c>
      <c r="K3" s="1"/>
    </row>
    <row r="4" spans="1:12" x14ac:dyDescent="0.2">
      <c r="C4" s="2"/>
      <c r="D4" s="4"/>
      <c r="H4" s="51" t="s">
        <v>41</v>
      </c>
      <c r="I4" s="51" t="s">
        <v>42</v>
      </c>
      <c r="J4" s="51" t="s">
        <v>43</v>
      </c>
    </row>
    <row r="5" spans="1:12" ht="34.5" thickBot="1" x14ac:dyDescent="0.25">
      <c r="A5" s="47" t="s">
        <v>14</v>
      </c>
      <c r="B5" s="48" t="s">
        <v>15</v>
      </c>
      <c r="C5" s="39" t="s">
        <v>0</v>
      </c>
      <c r="D5" s="39" t="s">
        <v>13</v>
      </c>
      <c r="E5" s="39" t="s">
        <v>12</v>
      </c>
      <c r="F5" s="39" t="s">
        <v>39</v>
      </c>
      <c r="G5" s="39" t="s">
        <v>1</v>
      </c>
      <c r="H5" s="39" t="s">
        <v>2</v>
      </c>
      <c r="I5" s="39" t="s">
        <v>3</v>
      </c>
      <c r="J5" s="39" t="s">
        <v>10</v>
      </c>
      <c r="K5" s="40" t="s">
        <v>11</v>
      </c>
      <c r="L5" s="39" t="s">
        <v>40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2" t="s">
        <v>56</v>
      </c>
      <c r="F6" s="74">
        <v>200</v>
      </c>
      <c r="G6" s="75">
        <v>8.89</v>
      </c>
      <c r="H6" s="75">
        <v>6.24</v>
      </c>
      <c r="I6" s="75">
        <v>39.020000000000003</v>
      </c>
      <c r="J6" s="76">
        <v>247.8</v>
      </c>
      <c r="K6" s="88" t="s">
        <v>66</v>
      </c>
      <c r="L6" s="75">
        <v>30.47</v>
      </c>
    </row>
    <row r="7" spans="1:12" ht="15" x14ac:dyDescent="0.25">
      <c r="A7" s="25"/>
      <c r="B7" s="16"/>
      <c r="C7" s="11"/>
      <c r="D7" s="7" t="s">
        <v>22</v>
      </c>
      <c r="E7" s="53" t="s">
        <v>53</v>
      </c>
      <c r="F7" s="60">
        <v>200</v>
      </c>
      <c r="G7" s="61">
        <v>0.12</v>
      </c>
      <c r="H7" s="61">
        <v>0.02</v>
      </c>
      <c r="I7" s="61">
        <v>9.83</v>
      </c>
      <c r="J7" s="64">
        <v>38.659999999999997</v>
      </c>
      <c r="K7" s="89" t="s">
        <v>67</v>
      </c>
      <c r="L7" s="61">
        <v>14.3</v>
      </c>
    </row>
    <row r="8" spans="1:12" ht="15" x14ac:dyDescent="0.25">
      <c r="A8" s="25"/>
      <c r="B8" s="16"/>
      <c r="C8" s="11"/>
      <c r="D8" s="110" t="s">
        <v>31</v>
      </c>
      <c r="E8" s="53" t="s">
        <v>68</v>
      </c>
      <c r="F8" s="60">
        <v>70</v>
      </c>
      <c r="G8" s="61">
        <v>5.39</v>
      </c>
      <c r="H8" s="61">
        <v>2.1</v>
      </c>
      <c r="I8" s="61">
        <v>37.31</v>
      </c>
      <c r="J8" s="64">
        <v>188.7</v>
      </c>
      <c r="K8" s="89"/>
      <c r="L8" s="61">
        <v>5.15</v>
      </c>
    </row>
    <row r="9" spans="1:12" ht="15" x14ac:dyDescent="0.25">
      <c r="A9" s="25"/>
      <c r="B9" s="16"/>
      <c r="C9" s="11"/>
      <c r="D9" s="8" t="s">
        <v>62</v>
      </c>
      <c r="E9" s="55" t="s">
        <v>70</v>
      </c>
      <c r="F9" s="71">
        <v>40</v>
      </c>
      <c r="G9" s="72">
        <v>5.08</v>
      </c>
      <c r="H9" s="72">
        <v>4.5999999999999996</v>
      </c>
      <c r="I9" s="72">
        <v>0.28000000000000003</v>
      </c>
      <c r="J9" s="73">
        <v>62.78</v>
      </c>
      <c r="K9" s="90" t="s">
        <v>69</v>
      </c>
      <c r="L9" s="72">
        <v>16</v>
      </c>
    </row>
    <row r="10" spans="1:12" ht="15" x14ac:dyDescent="0.25">
      <c r="A10" s="25"/>
      <c r="B10" s="16"/>
      <c r="C10" s="11"/>
      <c r="D10" s="7" t="s">
        <v>62</v>
      </c>
      <c r="E10" s="86" t="s">
        <v>46</v>
      </c>
      <c r="F10" s="95">
        <v>14</v>
      </c>
      <c r="G10" s="61">
        <v>0.11</v>
      </c>
      <c r="H10" s="61">
        <v>10.199999999999999</v>
      </c>
      <c r="I10" s="61">
        <v>0.18</v>
      </c>
      <c r="J10" s="64">
        <v>92.49</v>
      </c>
      <c r="K10" s="45"/>
      <c r="L10" s="61">
        <v>9.3800000000000008</v>
      </c>
    </row>
    <row r="11" spans="1:12" ht="15" x14ac:dyDescent="0.25">
      <c r="A11" s="25"/>
      <c r="B11" s="16"/>
      <c r="C11" s="11"/>
      <c r="D11" s="85"/>
      <c r="E11" s="78"/>
      <c r="F11" s="83"/>
      <c r="G11" s="83"/>
      <c r="H11" s="83"/>
      <c r="I11" s="83"/>
      <c r="J11" s="83"/>
      <c r="K11" s="62"/>
      <c r="L11" s="87"/>
    </row>
    <row r="12" spans="1:12" ht="15" x14ac:dyDescent="0.25">
      <c r="A12" s="25"/>
      <c r="B12" s="16"/>
      <c r="C12" s="11"/>
      <c r="D12" s="6"/>
      <c r="E12" s="44"/>
      <c r="F12" s="45"/>
      <c r="G12" s="45"/>
      <c r="H12" s="45"/>
      <c r="I12" s="45"/>
      <c r="J12" s="45"/>
      <c r="K12" s="83"/>
      <c r="L12" s="79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524</v>
      </c>
      <c r="G13" s="96">
        <f>SUM(G6:G12)</f>
        <v>19.589999999999996</v>
      </c>
      <c r="H13" s="21">
        <f>SUM(H6:H12)</f>
        <v>23.159999999999997</v>
      </c>
      <c r="I13" s="21">
        <f>SUM(I6:I12)</f>
        <v>86.62</v>
      </c>
      <c r="J13" s="21">
        <f>SUM(J6:J12)</f>
        <v>630.43000000000006</v>
      </c>
      <c r="K13" s="21"/>
      <c r="L13" s="80">
        <f>SUM(L6:L12)</f>
        <v>75.299999999999983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44"/>
      <c r="F14" s="45"/>
      <c r="G14" s="45"/>
      <c r="H14" s="45"/>
      <c r="I14" s="45"/>
      <c r="J14" s="45"/>
      <c r="K14" s="45"/>
      <c r="L14" s="79"/>
    </row>
    <row r="15" spans="1:12" ht="15" x14ac:dyDescent="0.25">
      <c r="A15" s="26"/>
      <c r="B15" s="18"/>
      <c r="C15" s="8"/>
      <c r="D15" s="19" t="s">
        <v>38</v>
      </c>
      <c r="E15" s="9"/>
      <c r="F15" s="21">
        <f>SUM(F14:F14)</f>
        <v>0</v>
      </c>
      <c r="G15" s="21">
        <f>SUM(G14:G14)</f>
        <v>0</v>
      </c>
      <c r="H15" s="21">
        <f>SUM(H14:H14)</f>
        <v>0</v>
      </c>
      <c r="I15" s="21">
        <f>SUM(I14:I14)</f>
        <v>0</v>
      </c>
      <c r="J15" s="21">
        <f>SUM(J14:J14)</f>
        <v>0</v>
      </c>
      <c r="K15" s="21"/>
      <c r="L15" s="80">
        <f ca="1">SUM(L14:L20)</f>
        <v>0</v>
      </c>
    </row>
    <row r="16" spans="1:12" ht="15" x14ac:dyDescent="0.25">
      <c r="A16" s="28">
        <f>A6</f>
        <v>1</v>
      </c>
      <c r="B16" s="14">
        <f>B6</f>
        <v>1</v>
      </c>
      <c r="C16" s="10" t="s">
        <v>25</v>
      </c>
      <c r="D16" s="7" t="s">
        <v>26</v>
      </c>
      <c r="E16" s="91" t="s">
        <v>71</v>
      </c>
      <c r="F16" s="45">
        <v>60</v>
      </c>
      <c r="G16" s="45">
        <v>1.1399999999999999</v>
      </c>
      <c r="H16" s="45">
        <v>5.34</v>
      </c>
      <c r="I16" s="45">
        <v>5.94</v>
      </c>
      <c r="J16" s="45">
        <v>73.45</v>
      </c>
      <c r="K16" s="45"/>
      <c r="L16" s="79">
        <v>13.2</v>
      </c>
    </row>
    <row r="17" spans="1:12" ht="15" x14ac:dyDescent="0.25">
      <c r="A17" s="25"/>
      <c r="B17" s="16"/>
      <c r="C17" s="11"/>
      <c r="D17" s="7" t="s">
        <v>27</v>
      </c>
      <c r="E17" s="86" t="s">
        <v>72</v>
      </c>
      <c r="F17" s="45">
        <v>200</v>
      </c>
      <c r="G17" s="61">
        <v>1.86</v>
      </c>
      <c r="H17" s="61">
        <v>4.72</v>
      </c>
      <c r="I17" s="61">
        <v>12.32</v>
      </c>
      <c r="J17" s="79">
        <v>96.51</v>
      </c>
      <c r="K17" s="92" t="s">
        <v>73</v>
      </c>
      <c r="L17" s="79">
        <v>49.44</v>
      </c>
    </row>
    <row r="18" spans="1:12" ht="15" x14ac:dyDescent="0.25">
      <c r="A18" s="25"/>
      <c r="B18" s="16"/>
      <c r="C18" s="11"/>
      <c r="D18" s="7" t="s">
        <v>28</v>
      </c>
      <c r="E18" s="86" t="s">
        <v>74</v>
      </c>
      <c r="F18" s="45">
        <v>200</v>
      </c>
      <c r="G18" s="45">
        <v>16.23</v>
      </c>
      <c r="H18" s="45">
        <v>19.399999999999999</v>
      </c>
      <c r="I18" s="45">
        <v>20.72</v>
      </c>
      <c r="J18" s="45">
        <v>320.5</v>
      </c>
      <c r="K18" s="93" t="s">
        <v>75</v>
      </c>
      <c r="L18" s="79">
        <v>73.05</v>
      </c>
    </row>
    <row r="19" spans="1:12" ht="15" x14ac:dyDescent="0.25">
      <c r="A19" s="25"/>
      <c r="B19" s="16"/>
      <c r="C19" s="11"/>
      <c r="D19" s="7" t="s">
        <v>29</v>
      </c>
      <c r="E19" s="53"/>
      <c r="F19" s="45"/>
      <c r="G19" s="45"/>
      <c r="H19" s="45"/>
      <c r="I19" s="45"/>
      <c r="J19" s="45"/>
      <c r="K19" s="45"/>
      <c r="L19" s="79"/>
    </row>
    <row r="20" spans="1:12" ht="15" x14ac:dyDescent="0.25">
      <c r="A20" s="25"/>
      <c r="B20" s="16"/>
      <c r="C20" s="11"/>
      <c r="D20" s="7" t="s">
        <v>30</v>
      </c>
      <c r="E20" s="86" t="s">
        <v>76</v>
      </c>
      <c r="F20" s="45">
        <v>200</v>
      </c>
      <c r="G20" s="45">
        <v>1.02</v>
      </c>
      <c r="H20" s="45">
        <v>0.06</v>
      </c>
      <c r="I20" s="45">
        <v>23.18</v>
      </c>
      <c r="J20" s="45">
        <v>87.6</v>
      </c>
      <c r="K20" s="93" t="s">
        <v>77</v>
      </c>
      <c r="L20" s="79">
        <v>16.22</v>
      </c>
    </row>
    <row r="21" spans="1:12" ht="15" x14ac:dyDescent="0.25">
      <c r="A21" s="25"/>
      <c r="B21" s="16"/>
      <c r="C21" s="11"/>
      <c r="D21" s="7" t="s">
        <v>31</v>
      </c>
      <c r="E21" s="53" t="s">
        <v>47</v>
      </c>
      <c r="F21" s="45">
        <v>35</v>
      </c>
      <c r="G21" s="45">
        <v>2.31</v>
      </c>
      <c r="H21" s="45">
        <v>0.23</v>
      </c>
      <c r="I21" s="45">
        <v>16.420000000000002</v>
      </c>
      <c r="J21" s="45">
        <v>78.37</v>
      </c>
      <c r="K21" s="93"/>
      <c r="L21" s="79">
        <v>4.6399999999999997</v>
      </c>
    </row>
    <row r="22" spans="1:12" ht="15" x14ac:dyDescent="0.25">
      <c r="A22" s="25"/>
      <c r="B22" s="16"/>
      <c r="C22" s="11"/>
      <c r="D22" s="7" t="s">
        <v>32</v>
      </c>
      <c r="E22" s="94" t="s">
        <v>78</v>
      </c>
      <c r="F22" s="45">
        <v>45</v>
      </c>
      <c r="G22" s="45">
        <v>2.97</v>
      </c>
      <c r="H22" s="45">
        <v>0.54</v>
      </c>
      <c r="I22" s="45">
        <v>18.77</v>
      </c>
      <c r="J22" s="45">
        <v>87.02</v>
      </c>
      <c r="K22" s="93"/>
      <c r="L22" s="79">
        <v>3.15</v>
      </c>
    </row>
    <row r="23" spans="1:12" ht="15" x14ac:dyDescent="0.25">
      <c r="A23" s="25"/>
      <c r="B23" s="16"/>
      <c r="C23" s="11"/>
      <c r="D23" s="6"/>
      <c r="E23" s="44"/>
      <c r="F23" s="45"/>
      <c r="G23" s="45"/>
      <c r="H23" s="45"/>
      <c r="I23" s="45"/>
      <c r="J23" s="45"/>
      <c r="K23" s="93"/>
      <c r="L23" s="79"/>
    </row>
    <row r="24" spans="1:12" ht="15" x14ac:dyDescent="0.25">
      <c r="A24" s="26"/>
      <c r="B24" s="18"/>
      <c r="C24" s="8"/>
      <c r="D24" s="19" t="s">
        <v>38</v>
      </c>
      <c r="E24" s="9"/>
      <c r="F24" s="21">
        <f>SUM(F16:F23)</f>
        <v>740</v>
      </c>
      <c r="G24" s="21">
        <f>SUM(G16:G23)</f>
        <v>25.529999999999998</v>
      </c>
      <c r="H24" s="21">
        <f>SUM(H16:H23)</f>
        <v>30.289999999999996</v>
      </c>
      <c r="I24" s="21">
        <f>SUM(I16:I23)</f>
        <v>97.350000000000009</v>
      </c>
      <c r="J24" s="21">
        <f>SUM(J16:J23)</f>
        <v>743.45</v>
      </c>
      <c r="K24" s="77"/>
      <c r="L24" s="80">
        <f t="shared" ref="L24" si="0">SUM(L16:L23)</f>
        <v>159.69999999999999</v>
      </c>
    </row>
    <row r="25" spans="1:12" ht="15" x14ac:dyDescent="0.25">
      <c r="A25" s="28">
        <f>A6</f>
        <v>1</v>
      </c>
      <c r="B25" s="14">
        <f>B6</f>
        <v>1</v>
      </c>
      <c r="C25" s="10" t="s">
        <v>33</v>
      </c>
      <c r="D25" s="7" t="s">
        <v>23</v>
      </c>
      <c r="E25" s="53" t="s">
        <v>79</v>
      </c>
      <c r="F25" s="45">
        <v>100</v>
      </c>
      <c r="G25" s="45">
        <v>0.4</v>
      </c>
      <c r="H25" s="45">
        <v>0.4</v>
      </c>
      <c r="I25" s="45">
        <v>11.6</v>
      </c>
      <c r="J25" s="45">
        <v>48.68</v>
      </c>
      <c r="K25" s="93"/>
      <c r="L25" s="79">
        <v>26.2</v>
      </c>
    </row>
    <row r="26" spans="1:12" ht="15" x14ac:dyDescent="0.25">
      <c r="A26" s="25"/>
      <c r="B26" s="16"/>
      <c r="C26" s="11"/>
      <c r="D26" s="12" t="s">
        <v>30</v>
      </c>
      <c r="E26" s="54" t="s">
        <v>80</v>
      </c>
      <c r="F26" s="45">
        <v>200</v>
      </c>
      <c r="G26" s="45">
        <v>1</v>
      </c>
      <c r="H26" s="45">
        <v>0.2</v>
      </c>
      <c r="I26" s="45">
        <v>20.6</v>
      </c>
      <c r="J26" s="45">
        <v>86.48</v>
      </c>
      <c r="K26" s="93"/>
      <c r="L26" s="79">
        <v>14.02</v>
      </c>
    </row>
    <row r="27" spans="1:12" ht="15" x14ac:dyDescent="0.25">
      <c r="A27" s="25"/>
      <c r="B27" s="16"/>
      <c r="C27" s="11"/>
      <c r="D27" s="6"/>
      <c r="E27" s="53"/>
      <c r="F27" s="45"/>
      <c r="G27" s="45"/>
      <c r="H27" s="45"/>
      <c r="I27" s="45"/>
      <c r="J27" s="45"/>
      <c r="K27" s="93"/>
      <c r="L27" s="79"/>
    </row>
    <row r="28" spans="1:12" ht="15" x14ac:dyDescent="0.25">
      <c r="A28" s="26"/>
      <c r="B28" s="18"/>
      <c r="C28" s="8"/>
      <c r="D28" s="19" t="s">
        <v>38</v>
      </c>
      <c r="E28" s="9"/>
      <c r="F28" s="21">
        <f>SUM(F25:F27)</f>
        <v>300</v>
      </c>
      <c r="G28" s="21">
        <f>SUM(G25:G27)</f>
        <v>1.4</v>
      </c>
      <c r="H28" s="21">
        <f>SUM(H25:H27)</f>
        <v>0.60000000000000009</v>
      </c>
      <c r="I28" s="21">
        <f>SUM(I25:I27)</f>
        <v>32.200000000000003</v>
      </c>
      <c r="J28" s="21">
        <f>SUM(J25:J27)</f>
        <v>135.16</v>
      </c>
      <c r="K28" s="21"/>
      <c r="L28" s="80">
        <f>SUM(L25:L27)</f>
        <v>40.22</v>
      </c>
    </row>
    <row r="29" spans="1:12" ht="15" x14ac:dyDescent="0.25">
      <c r="A29" s="28">
        <f>A6</f>
        <v>1</v>
      </c>
      <c r="B29" s="14">
        <f>B6</f>
        <v>1</v>
      </c>
      <c r="C29" s="10" t="s">
        <v>35</v>
      </c>
      <c r="D29" s="7" t="s">
        <v>21</v>
      </c>
      <c r="E29" s="53" t="s">
        <v>81</v>
      </c>
      <c r="F29" s="45">
        <v>90</v>
      </c>
      <c r="G29" s="45">
        <v>10.18</v>
      </c>
      <c r="H29" s="45">
        <v>19.399999999999999</v>
      </c>
      <c r="I29" s="45">
        <v>5.77</v>
      </c>
      <c r="J29" s="45">
        <v>238.8</v>
      </c>
      <c r="K29" s="93" t="s">
        <v>82</v>
      </c>
      <c r="L29" s="79">
        <v>71.05</v>
      </c>
    </row>
    <row r="30" spans="1:12" ht="15" x14ac:dyDescent="0.25">
      <c r="A30" s="25"/>
      <c r="B30" s="16"/>
      <c r="C30" s="11"/>
      <c r="D30" s="7" t="s">
        <v>29</v>
      </c>
      <c r="E30" s="54" t="s">
        <v>83</v>
      </c>
      <c r="F30" s="45">
        <v>200</v>
      </c>
      <c r="G30" s="45">
        <v>8.77</v>
      </c>
      <c r="H30" s="45">
        <v>2.2999999999999998</v>
      </c>
      <c r="I30" s="45">
        <v>45.96</v>
      </c>
      <c r="J30" s="45">
        <v>227.9</v>
      </c>
      <c r="K30" s="93" t="s">
        <v>84</v>
      </c>
      <c r="L30" s="79">
        <v>9.26</v>
      </c>
    </row>
    <row r="31" spans="1:12" ht="15" x14ac:dyDescent="0.25">
      <c r="A31" s="25"/>
      <c r="B31" s="16"/>
      <c r="C31" s="11"/>
      <c r="D31" s="7" t="s">
        <v>22</v>
      </c>
      <c r="E31" s="53" t="s">
        <v>85</v>
      </c>
      <c r="F31" s="45">
        <v>200</v>
      </c>
      <c r="G31" s="45">
        <v>1.5</v>
      </c>
      <c r="H31" s="45">
        <v>1.59</v>
      </c>
      <c r="I31" s="45">
        <v>12.14</v>
      </c>
      <c r="J31" s="45">
        <v>66.5</v>
      </c>
      <c r="K31" s="93" t="s">
        <v>86</v>
      </c>
      <c r="L31" s="79">
        <v>7.18</v>
      </c>
    </row>
    <row r="32" spans="1:12" ht="15" x14ac:dyDescent="0.25">
      <c r="A32" s="25"/>
      <c r="B32" s="16"/>
      <c r="C32" s="11"/>
      <c r="D32" s="7" t="s">
        <v>32</v>
      </c>
      <c r="E32" s="78" t="s">
        <v>78</v>
      </c>
      <c r="F32" s="45">
        <v>30</v>
      </c>
      <c r="G32" s="45">
        <v>1.98</v>
      </c>
      <c r="H32" s="45">
        <v>0.36</v>
      </c>
      <c r="I32" s="45">
        <v>12.51</v>
      </c>
      <c r="J32" s="45">
        <v>58.01</v>
      </c>
      <c r="K32" s="93"/>
      <c r="L32" s="79">
        <v>2.1</v>
      </c>
    </row>
    <row r="33" spans="1:12" ht="15" x14ac:dyDescent="0.25">
      <c r="A33" s="25"/>
      <c r="B33" s="16"/>
      <c r="C33" s="11"/>
      <c r="D33" s="63" t="s">
        <v>31</v>
      </c>
      <c r="E33" s="44" t="s">
        <v>47</v>
      </c>
      <c r="F33" s="45">
        <v>45</v>
      </c>
      <c r="G33" s="45">
        <v>2.98</v>
      </c>
      <c r="H33" s="45">
        <v>0.3</v>
      </c>
      <c r="I33" s="45">
        <v>21.11</v>
      </c>
      <c r="J33" s="45">
        <v>100.8</v>
      </c>
      <c r="K33" s="93"/>
      <c r="L33" s="79">
        <v>4.82</v>
      </c>
    </row>
    <row r="34" spans="1:12" ht="15" x14ac:dyDescent="0.25">
      <c r="A34" s="26"/>
      <c r="B34" s="18"/>
      <c r="C34" s="8"/>
      <c r="D34" s="19" t="s">
        <v>38</v>
      </c>
      <c r="E34" s="9"/>
      <c r="F34" s="21">
        <f>SUM(F29:F33)</f>
        <v>565</v>
      </c>
      <c r="G34" s="21">
        <f>SUM(G29:G33)</f>
        <v>25.41</v>
      </c>
      <c r="H34" s="21">
        <f>SUM(H29:H33)</f>
        <v>23.95</v>
      </c>
      <c r="I34" s="21">
        <f>SUM(I29:I33)</f>
        <v>97.490000000000009</v>
      </c>
      <c r="J34" s="21">
        <f>SUM(J29:J33)</f>
        <v>692.01</v>
      </c>
      <c r="K34" s="21"/>
      <c r="L34" s="80">
        <f t="shared" ref="L34" si="1">SUM(L29:L33)</f>
        <v>94.41</v>
      </c>
    </row>
    <row r="35" spans="1:12" ht="15" x14ac:dyDescent="0.25">
      <c r="A35" s="28">
        <f>A6</f>
        <v>1</v>
      </c>
      <c r="B35" s="14">
        <f>B6</f>
        <v>1</v>
      </c>
      <c r="C35" s="10" t="s">
        <v>36</v>
      </c>
      <c r="D35" s="12" t="s">
        <v>37</v>
      </c>
      <c r="E35" s="44" t="s">
        <v>57</v>
      </c>
      <c r="F35" s="45">
        <v>200</v>
      </c>
      <c r="G35" s="61">
        <v>5.4</v>
      </c>
      <c r="H35" s="61">
        <v>2</v>
      </c>
      <c r="I35" s="61">
        <v>32.4</v>
      </c>
      <c r="J35" s="79">
        <v>153.1</v>
      </c>
      <c r="K35" s="93">
        <v>35</v>
      </c>
      <c r="L35" s="79">
        <v>18.37</v>
      </c>
    </row>
    <row r="36" spans="1:12" ht="15" x14ac:dyDescent="0.25">
      <c r="A36" s="25"/>
      <c r="B36" s="16"/>
      <c r="C36" s="11"/>
      <c r="D36" s="44"/>
      <c r="E36" s="44"/>
      <c r="F36" s="45"/>
      <c r="G36" s="45"/>
      <c r="H36" s="45"/>
      <c r="I36" s="45"/>
      <c r="J36" s="45"/>
      <c r="K36" s="93"/>
      <c r="L36" s="79"/>
    </row>
    <row r="37" spans="1:12" ht="15" x14ac:dyDescent="0.25">
      <c r="A37" s="25"/>
      <c r="B37" s="16"/>
      <c r="C37" s="11"/>
      <c r="D37" s="44"/>
      <c r="E37" s="44"/>
      <c r="F37" s="45"/>
      <c r="G37" s="45"/>
      <c r="H37" s="45"/>
      <c r="I37" s="45"/>
      <c r="J37" s="45"/>
      <c r="K37" s="93"/>
      <c r="L37" s="79"/>
    </row>
    <row r="38" spans="1:12" ht="15" x14ac:dyDescent="0.25">
      <c r="A38" s="26"/>
      <c r="B38" s="18"/>
      <c r="C38" s="8"/>
      <c r="D38" s="20" t="s">
        <v>38</v>
      </c>
      <c r="E38" s="9"/>
      <c r="F38" s="21">
        <f>SUM(F35:F37)</f>
        <v>200</v>
      </c>
      <c r="G38" s="21">
        <f>SUM(G35:G37)</f>
        <v>5.4</v>
      </c>
      <c r="H38" s="21">
        <f>SUM(H35:H37)</f>
        <v>2</v>
      </c>
      <c r="I38" s="21">
        <f>SUM(I35:I37)</f>
        <v>32.4</v>
      </c>
      <c r="J38" s="21">
        <f>SUM(J35:J37)</f>
        <v>153.1</v>
      </c>
      <c r="K38" s="21"/>
      <c r="L38" s="80">
        <f t="shared" ref="L38" si="2">SUM(L35:L37)</f>
        <v>18.37</v>
      </c>
    </row>
    <row r="39" spans="1:12" ht="15.75" thickBot="1" x14ac:dyDescent="0.25">
      <c r="A39" s="31">
        <f>A6</f>
        <v>1</v>
      </c>
      <c r="B39" s="32">
        <f>B6</f>
        <v>1</v>
      </c>
      <c r="C39" s="128" t="s">
        <v>4</v>
      </c>
      <c r="D39" s="129"/>
      <c r="E39" s="33"/>
      <c r="F39" s="34">
        <f>SUM(F13,F24,F28,F34,F38)</f>
        <v>2329</v>
      </c>
      <c r="G39" s="34">
        <f>SUM(G38,G34,G28,G24,G15,G13)</f>
        <v>77.329999999999984</v>
      </c>
      <c r="H39" s="34">
        <f>H13+H15+H24+H28+H34+H38</f>
        <v>79.999999999999986</v>
      </c>
      <c r="I39" s="34">
        <f>I13+I15+I24+I28+I34+I38</f>
        <v>346.06</v>
      </c>
      <c r="J39" s="34">
        <f>SUM(J13,J24,J28,J34,J38,)</f>
        <v>2354.15</v>
      </c>
      <c r="K39" s="34"/>
      <c r="L39" s="81">
        <f>SUM(L13,L24,L28,L34,L38)</f>
        <v>388</v>
      </c>
    </row>
    <row r="40" spans="1:12" ht="30" x14ac:dyDescent="0.25">
      <c r="A40" s="15">
        <v>1</v>
      </c>
      <c r="B40" s="16">
        <v>2</v>
      </c>
      <c r="C40" s="24" t="s">
        <v>20</v>
      </c>
      <c r="D40" s="111" t="s">
        <v>21</v>
      </c>
      <c r="E40" s="52" t="s">
        <v>87</v>
      </c>
      <c r="F40" s="43">
        <v>200</v>
      </c>
      <c r="G40" s="43">
        <v>4.99</v>
      </c>
      <c r="H40" s="43">
        <v>6.51</v>
      </c>
      <c r="I40" s="43">
        <v>26.42</v>
      </c>
      <c r="J40" s="43">
        <v>182.8</v>
      </c>
      <c r="K40" s="93" t="s">
        <v>88</v>
      </c>
      <c r="L40" s="82">
        <v>24.85</v>
      </c>
    </row>
    <row r="41" spans="1:12" ht="15" x14ac:dyDescent="0.25">
      <c r="A41" s="15"/>
      <c r="B41" s="16"/>
      <c r="C41" s="11"/>
      <c r="D41" s="63" t="s">
        <v>31</v>
      </c>
      <c r="E41" s="53" t="s">
        <v>68</v>
      </c>
      <c r="F41" s="60">
        <v>85</v>
      </c>
      <c r="G41" s="61">
        <v>6.55</v>
      </c>
      <c r="H41" s="61">
        <v>2.5499999999999998</v>
      </c>
      <c r="I41" s="61">
        <v>45.31</v>
      </c>
      <c r="J41" s="64">
        <v>229.1</v>
      </c>
      <c r="K41" s="89"/>
      <c r="L41" s="61">
        <v>11.63</v>
      </c>
    </row>
    <row r="42" spans="1:12" ht="15" x14ac:dyDescent="0.25">
      <c r="A42" s="15"/>
      <c r="B42" s="16"/>
      <c r="C42" s="11"/>
      <c r="D42" s="112" t="s">
        <v>22</v>
      </c>
      <c r="E42" s="53" t="s">
        <v>51</v>
      </c>
      <c r="F42" s="45">
        <v>200</v>
      </c>
      <c r="G42" s="45">
        <v>2.92</v>
      </c>
      <c r="H42" s="45">
        <v>3.16</v>
      </c>
      <c r="I42" s="45">
        <v>14.44</v>
      </c>
      <c r="J42" s="45">
        <v>95.2</v>
      </c>
      <c r="K42" s="93" t="s">
        <v>89</v>
      </c>
      <c r="L42" s="79">
        <v>10.78</v>
      </c>
    </row>
    <row r="43" spans="1:12" ht="15" x14ac:dyDescent="0.25">
      <c r="A43" s="15"/>
      <c r="B43" s="16"/>
      <c r="C43" s="11"/>
      <c r="D43" s="112" t="s">
        <v>62</v>
      </c>
      <c r="E43" s="44" t="s">
        <v>46</v>
      </c>
      <c r="F43" s="45">
        <v>15</v>
      </c>
      <c r="G43" s="45">
        <v>0.12</v>
      </c>
      <c r="H43" s="45">
        <v>10.88</v>
      </c>
      <c r="I43" s="45">
        <v>0.2</v>
      </c>
      <c r="J43" s="45">
        <v>99.1</v>
      </c>
      <c r="K43" s="93"/>
      <c r="L43" s="79">
        <v>23.45</v>
      </c>
    </row>
    <row r="44" spans="1:12" ht="15" x14ac:dyDescent="0.25">
      <c r="A44" s="15"/>
      <c r="B44" s="16"/>
      <c r="C44" s="11"/>
      <c r="D44" s="6"/>
      <c r="E44" s="44"/>
      <c r="F44" s="45"/>
      <c r="G44" s="45"/>
      <c r="H44" s="45"/>
      <c r="I44" s="45"/>
      <c r="J44" s="45"/>
      <c r="K44" s="93"/>
      <c r="L44" s="79"/>
    </row>
    <row r="45" spans="1:12" ht="15" x14ac:dyDescent="0.25">
      <c r="A45" s="17"/>
      <c r="B45" s="18"/>
      <c r="C45" s="8"/>
      <c r="D45" s="19" t="s">
        <v>38</v>
      </c>
      <c r="E45" s="9"/>
      <c r="F45" s="21">
        <f>SUM(F40:F44)</f>
        <v>500</v>
      </c>
      <c r="G45" s="21">
        <f>SUM(G40:G44)</f>
        <v>14.579999999999998</v>
      </c>
      <c r="H45" s="21">
        <f>SUM(H40:H44)</f>
        <v>23.1</v>
      </c>
      <c r="I45" s="21">
        <f>SUM(I40:I44)</f>
        <v>86.37</v>
      </c>
      <c r="J45" s="21">
        <f>SUM(J40:J44)</f>
        <v>606.19999999999993</v>
      </c>
      <c r="K45" s="21"/>
      <c r="L45" s="80">
        <f>SUM(L40:L44)</f>
        <v>70.710000000000008</v>
      </c>
    </row>
    <row r="46" spans="1:12" ht="15" x14ac:dyDescent="0.25">
      <c r="A46" s="14">
        <f>A40</f>
        <v>1</v>
      </c>
      <c r="B46" s="14">
        <f>B40</f>
        <v>2</v>
      </c>
      <c r="C46" s="10" t="s">
        <v>24</v>
      </c>
      <c r="D46" s="12" t="s">
        <v>23</v>
      </c>
      <c r="E46" s="44"/>
      <c r="F46" s="45"/>
      <c r="G46" s="45"/>
      <c r="H46" s="45"/>
      <c r="I46" s="45"/>
      <c r="J46" s="45"/>
      <c r="K46" s="45"/>
      <c r="L46" s="79"/>
    </row>
    <row r="47" spans="1:12" ht="15" x14ac:dyDescent="0.25">
      <c r="A47" s="17"/>
      <c r="B47" s="18"/>
      <c r="C47" s="8"/>
      <c r="D47" s="19" t="s">
        <v>38</v>
      </c>
      <c r="E47" s="9"/>
      <c r="F47" s="21">
        <f>SUM(F46:F46)</f>
        <v>0</v>
      </c>
      <c r="G47" s="21">
        <f>SUM(G46:G46)</f>
        <v>0</v>
      </c>
      <c r="H47" s="21">
        <f>SUM(H46:H46)</f>
        <v>0</v>
      </c>
      <c r="I47" s="21">
        <f>SUM(I46:I46)</f>
        <v>0</v>
      </c>
      <c r="J47" s="21">
        <f>SUM(J46:J46)</f>
        <v>0</v>
      </c>
      <c r="K47" s="21"/>
      <c r="L47" s="80">
        <f ca="1">SUM(L46:L53)</f>
        <v>0</v>
      </c>
    </row>
    <row r="48" spans="1:12" ht="15" x14ac:dyDescent="0.25">
      <c r="A48" s="14">
        <f>A40</f>
        <v>1</v>
      </c>
      <c r="B48" s="14">
        <f>B40</f>
        <v>2</v>
      </c>
      <c r="C48" s="10" t="s">
        <v>25</v>
      </c>
      <c r="D48" s="7" t="s">
        <v>26</v>
      </c>
      <c r="E48" s="54" t="s">
        <v>90</v>
      </c>
      <c r="F48" s="45">
        <v>70</v>
      </c>
      <c r="G48" s="45">
        <v>1.05</v>
      </c>
      <c r="H48" s="45">
        <v>7.0000000000000007E-2</v>
      </c>
      <c r="I48" s="45">
        <v>6.85</v>
      </c>
      <c r="J48" s="45">
        <v>28.13</v>
      </c>
      <c r="K48" s="93" t="s">
        <v>91</v>
      </c>
      <c r="L48" s="79">
        <v>8.94</v>
      </c>
    </row>
    <row r="49" spans="1:12" ht="15" x14ac:dyDescent="0.25">
      <c r="A49" s="15"/>
      <c r="B49" s="16"/>
      <c r="C49" s="11"/>
      <c r="D49" s="7" t="s">
        <v>27</v>
      </c>
      <c r="E49" s="53" t="s">
        <v>92</v>
      </c>
      <c r="F49" s="45">
        <v>200</v>
      </c>
      <c r="G49" s="45">
        <v>1.95</v>
      </c>
      <c r="H49" s="45">
        <v>4.24</v>
      </c>
      <c r="I49" s="45">
        <v>15.62</v>
      </c>
      <c r="J49" s="45">
        <v>106.2</v>
      </c>
      <c r="K49" s="93" t="s">
        <v>94</v>
      </c>
      <c r="L49" s="79">
        <v>49.87</v>
      </c>
    </row>
    <row r="50" spans="1:12" ht="15" x14ac:dyDescent="0.25">
      <c r="A50" s="15"/>
      <c r="B50" s="16"/>
      <c r="C50" s="11"/>
      <c r="D50" s="7" t="s">
        <v>37</v>
      </c>
      <c r="E50" s="53" t="s">
        <v>93</v>
      </c>
      <c r="F50" s="45">
        <v>5</v>
      </c>
      <c r="G50" s="45">
        <v>0.12</v>
      </c>
      <c r="H50" s="45">
        <v>0.66</v>
      </c>
      <c r="I50" s="45">
        <v>0.16</v>
      </c>
      <c r="J50" s="45">
        <v>7.17</v>
      </c>
      <c r="K50" s="93"/>
      <c r="L50" s="79">
        <v>6</v>
      </c>
    </row>
    <row r="51" spans="1:12" ht="15" x14ac:dyDescent="0.25">
      <c r="A51" s="15"/>
      <c r="B51" s="16"/>
      <c r="C51" s="11"/>
      <c r="D51" s="7" t="s">
        <v>28</v>
      </c>
      <c r="E51" s="53" t="s">
        <v>95</v>
      </c>
      <c r="F51" s="45">
        <v>90</v>
      </c>
      <c r="G51" s="45">
        <v>11.47</v>
      </c>
      <c r="H51" s="45">
        <v>12.79</v>
      </c>
      <c r="I51" s="45">
        <v>2.62</v>
      </c>
      <c r="J51" s="45">
        <v>171.9</v>
      </c>
      <c r="K51" s="93" t="s">
        <v>96</v>
      </c>
      <c r="L51" s="79">
        <v>60.68</v>
      </c>
    </row>
    <row r="52" spans="1:12" ht="15" x14ac:dyDescent="0.25">
      <c r="A52" s="15"/>
      <c r="B52" s="16"/>
      <c r="C52" s="11"/>
      <c r="D52" s="7" t="s">
        <v>29</v>
      </c>
      <c r="E52" s="53" t="s">
        <v>97</v>
      </c>
      <c r="F52" s="45">
        <v>210</v>
      </c>
      <c r="G52" s="45">
        <v>7.42</v>
      </c>
      <c r="H52" s="45">
        <v>4.17</v>
      </c>
      <c r="I52" s="45">
        <v>47.75</v>
      </c>
      <c r="J52" s="45">
        <v>257.5</v>
      </c>
      <c r="K52" s="93" t="s">
        <v>98</v>
      </c>
      <c r="L52" s="79">
        <v>18.420000000000002</v>
      </c>
    </row>
    <row r="53" spans="1:12" ht="15" x14ac:dyDescent="0.25">
      <c r="A53" s="15"/>
      <c r="B53" s="16"/>
      <c r="C53" s="11"/>
      <c r="D53" s="7" t="s">
        <v>30</v>
      </c>
      <c r="E53" s="53" t="s">
        <v>99</v>
      </c>
      <c r="F53" s="45">
        <v>200</v>
      </c>
      <c r="G53" s="45">
        <v>0.24</v>
      </c>
      <c r="H53" s="45">
        <v>0.1</v>
      </c>
      <c r="I53" s="45">
        <v>14.6</v>
      </c>
      <c r="J53" s="45">
        <v>55.74</v>
      </c>
      <c r="K53" s="93" t="s">
        <v>100</v>
      </c>
      <c r="L53" s="79">
        <v>9.44</v>
      </c>
    </row>
    <row r="54" spans="1:12" ht="15" x14ac:dyDescent="0.25">
      <c r="A54" s="15"/>
      <c r="B54" s="16"/>
      <c r="C54" s="11"/>
      <c r="D54" s="7" t="s">
        <v>31</v>
      </c>
      <c r="E54" s="53" t="s">
        <v>47</v>
      </c>
      <c r="F54" s="45">
        <v>35</v>
      </c>
      <c r="G54" s="45">
        <v>2.31</v>
      </c>
      <c r="H54" s="45">
        <v>0.23</v>
      </c>
      <c r="I54" s="45">
        <v>16.420000000000002</v>
      </c>
      <c r="J54" s="45">
        <v>78.37</v>
      </c>
      <c r="K54" s="93"/>
      <c r="L54" s="79">
        <v>6.79</v>
      </c>
    </row>
    <row r="55" spans="1:12" ht="15" x14ac:dyDescent="0.25">
      <c r="A55" s="15"/>
      <c r="B55" s="16"/>
      <c r="C55" s="11"/>
      <c r="D55" s="7" t="s">
        <v>32</v>
      </c>
      <c r="E55" s="94" t="s">
        <v>78</v>
      </c>
      <c r="F55" s="45">
        <v>45</v>
      </c>
      <c r="G55" s="45">
        <v>2.97</v>
      </c>
      <c r="H55" s="45">
        <v>0.54</v>
      </c>
      <c r="I55" s="45">
        <v>18.77</v>
      </c>
      <c r="J55" s="45">
        <v>87.02</v>
      </c>
      <c r="K55" s="93"/>
      <c r="L55" s="79">
        <v>4.1500000000000004</v>
      </c>
    </row>
    <row r="56" spans="1:12" ht="15" x14ac:dyDescent="0.25">
      <c r="A56" s="17"/>
      <c r="B56" s="18"/>
      <c r="C56" s="8"/>
      <c r="D56" s="19" t="s">
        <v>38</v>
      </c>
      <c r="E56" s="9"/>
      <c r="F56" s="21">
        <f>SUM(F48:F55)</f>
        <v>855</v>
      </c>
      <c r="G56" s="21">
        <f>SUM(G48:G55)</f>
        <v>27.529999999999994</v>
      </c>
      <c r="H56" s="21">
        <f>SUM(H48:H55)</f>
        <v>22.8</v>
      </c>
      <c r="I56" s="21">
        <f>SUM(I48:I55)</f>
        <v>122.78999999999999</v>
      </c>
      <c r="J56" s="21">
        <f>SUM(J48:J55)</f>
        <v>792.03</v>
      </c>
      <c r="K56" s="21"/>
      <c r="L56" s="80">
        <f t="shared" ref="L56" si="3">SUM(L48:L55)</f>
        <v>164.29000000000002</v>
      </c>
    </row>
    <row r="57" spans="1:12" ht="25.5" x14ac:dyDescent="0.25">
      <c r="A57" s="14">
        <f>A40</f>
        <v>1</v>
      </c>
      <c r="B57" s="14">
        <f>B40</f>
        <v>2</v>
      </c>
      <c r="C57" s="10" t="s">
        <v>33</v>
      </c>
      <c r="D57" s="7" t="s">
        <v>21</v>
      </c>
      <c r="E57" s="44" t="s">
        <v>192</v>
      </c>
      <c r="F57" s="45">
        <v>150</v>
      </c>
      <c r="G57" s="45">
        <v>10.14</v>
      </c>
      <c r="H57" s="45">
        <v>7.92</v>
      </c>
      <c r="I57" s="45">
        <v>24.18</v>
      </c>
      <c r="J57" s="45">
        <v>208.8</v>
      </c>
      <c r="K57" s="93" t="s">
        <v>102</v>
      </c>
      <c r="L57" s="79">
        <v>30.06</v>
      </c>
    </row>
    <row r="58" spans="1:12" ht="15" x14ac:dyDescent="0.25">
      <c r="A58" s="15"/>
      <c r="B58" s="16"/>
      <c r="C58" s="11"/>
      <c r="D58" s="12" t="s">
        <v>30</v>
      </c>
      <c r="E58" s="54" t="s">
        <v>194</v>
      </c>
      <c r="F58" s="45">
        <v>180</v>
      </c>
      <c r="G58" s="45">
        <v>0</v>
      </c>
      <c r="H58" s="45">
        <v>0</v>
      </c>
      <c r="I58" s="45">
        <v>17.059999999999999</v>
      </c>
      <c r="J58" s="45">
        <v>63.64</v>
      </c>
      <c r="K58" s="93">
        <v>29</v>
      </c>
      <c r="L58" s="79">
        <v>12.01</v>
      </c>
    </row>
    <row r="59" spans="1:12" ht="15" x14ac:dyDescent="0.25">
      <c r="A59" s="17"/>
      <c r="B59" s="18"/>
      <c r="C59" s="8"/>
      <c r="D59" s="19" t="s">
        <v>38</v>
      </c>
      <c r="E59" s="9"/>
      <c r="F59" s="21">
        <f>SUM(F57:F58)</f>
        <v>330</v>
      </c>
      <c r="G59" s="21">
        <f>SUM(G57:G58)</f>
        <v>10.14</v>
      </c>
      <c r="H59" s="21">
        <f>SUM(H57:H58)</f>
        <v>7.92</v>
      </c>
      <c r="I59" s="21">
        <f>SUM(I57:I58)</f>
        <v>41.239999999999995</v>
      </c>
      <c r="J59" s="21">
        <f>SUM(J57:J58)</f>
        <v>272.44</v>
      </c>
      <c r="K59" s="21"/>
      <c r="L59" s="80">
        <f>SUM(L57:L58)</f>
        <v>42.07</v>
      </c>
    </row>
    <row r="60" spans="1:12" ht="15" x14ac:dyDescent="0.25">
      <c r="A60" s="14">
        <f>A40</f>
        <v>1</v>
      </c>
      <c r="B60" s="14">
        <f>B40</f>
        <v>2</v>
      </c>
      <c r="C60" s="10" t="s">
        <v>35</v>
      </c>
      <c r="D60" s="7" t="s">
        <v>21</v>
      </c>
      <c r="E60" s="53" t="s">
        <v>103</v>
      </c>
      <c r="F60" s="45">
        <v>90</v>
      </c>
      <c r="G60" s="45">
        <v>8.24</v>
      </c>
      <c r="H60" s="45">
        <v>14.26</v>
      </c>
      <c r="I60" s="45">
        <v>10.37</v>
      </c>
      <c r="J60" s="45">
        <v>201.4</v>
      </c>
      <c r="K60" s="93" t="s">
        <v>104</v>
      </c>
      <c r="L60" s="79">
        <v>59.81</v>
      </c>
    </row>
    <row r="61" spans="1:12" ht="15" x14ac:dyDescent="0.25">
      <c r="A61" s="15"/>
      <c r="B61" s="16"/>
      <c r="C61" s="11"/>
      <c r="D61" s="7" t="s">
        <v>29</v>
      </c>
      <c r="E61" s="54" t="s">
        <v>50</v>
      </c>
      <c r="F61" s="45">
        <v>180</v>
      </c>
      <c r="G61" s="45">
        <v>3.73</v>
      </c>
      <c r="H61" s="45">
        <v>4.4000000000000004</v>
      </c>
      <c r="I61" s="45">
        <v>26.49</v>
      </c>
      <c r="J61" s="45">
        <v>159.1</v>
      </c>
      <c r="K61" s="93" t="s">
        <v>105</v>
      </c>
      <c r="L61" s="79">
        <v>14.68</v>
      </c>
    </row>
    <row r="62" spans="1:12" ht="15" x14ac:dyDescent="0.25">
      <c r="A62" s="15"/>
      <c r="B62" s="16"/>
      <c r="C62" s="11"/>
      <c r="D62" s="7" t="s">
        <v>22</v>
      </c>
      <c r="E62" s="53" t="s">
        <v>106</v>
      </c>
      <c r="F62" s="45">
        <v>200</v>
      </c>
      <c r="G62" s="45">
        <v>0.08</v>
      </c>
      <c r="H62" s="45">
        <v>0.02</v>
      </c>
      <c r="I62" s="45">
        <v>4.95</v>
      </c>
      <c r="J62" s="45">
        <v>19.22</v>
      </c>
      <c r="K62" s="93" t="s">
        <v>107</v>
      </c>
      <c r="L62" s="79">
        <v>2.0099999999999998</v>
      </c>
    </row>
    <row r="63" spans="1:12" ht="15" x14ac:dyDescent="0.25">
      <c r="A63" s="15"/>
      <c r="B63" s="16"/>
      <c r="C63" s="11"/>
      <c r="D63" s="7" t="s">
        <v>32</v>
      </c>
      <c r="E63" s="54" t="s">
        <v>78</v>
      </c>
      <c r="F63" s="45">
        <v>50</v>
      </c>
      <c r="G63" s="45">
        <v>3.3</v>
      </c>
      <c r="H63" s="45">
        <v>0.6</v>
      </c>
      <c r="I63" s="45">
        <v>20.85</v>
      </c>
      <c r="J63" s="45">
        <v>96.69</v>
      </c>
      <c r="K63" s="93"/>
      <c r="L63" s="79">
        <v>2.8</v>
      </c>
    </row>
    <row r="64" spans="1:12" ht="15" x14ac:dyDescent="0.25">
      <c r="A64" s="15"/>
      <c r="B64" s="16"/>
      <c r="C64" s="11"/>
      <c r="D64" s="63" t="s">
        <v>31</v>
      </c>
      <c r="E64" s="44" t="s">
        <v>47</v>
      </c>
      <c r="F64" s="45">
        <v>55</v>
      </c>
      <c r="G64" s="45">
        <v>3.64</v>
      </c>
      <c r="H64" s="45">
        <v>0.36</v>
      </c>
      <c r="I64" s="45">
        <v>25.8</v>
      </c>
      <c r="J64" s="45">
        <v>123.1</v>
      </c>
      <c r="K64" s="93"/>
      <c r="L64" s="79">
        <v>5.89</v>
      </c>
    </row>
    <row r="65" spans="1:12" ht="15" x14ac:dyDescent="0.25">
      <c r="A65" s="17"/>
      <c r="B65" s="18"/>
      <c r="C65" s="8"/>
      <c r="D65" s="19" t="s">
        <v>38</v>
      </c>
      <c r="E65" s="9"/>
      <c r="F65" s="21">
        <f>SUM(F60:F64)</f>
        <v>575</v>
      </c>
      <c r="G65" s="21">
        <f>SUM(G60:G64)</f>
        <v>18.990000000000002</v>
      </c>
      <c r="H65" s="21">
        <f>SUM(H60:H64)</f>
        <v>19.64</v>
      </c>
      <c r="I65" s="21">
        <f>SUM(I60:I64)</f>
        <v>88.460000000000008</v>
      </c>
      <c r="J65" s="21">
        <f>SUM(J60:J64)</f>
        <v>599.51</v>
      </c>
      <c r="K65" s="21"/>
      <c r="L65" s="80">
        <f t="shared" ref="L65" si="4">SUM(L60:L64)</f>
        <v>85.190000000000012</v>
      </c>
    </row>
    <row r="66" spans="1:12" ht="15" x14ac:dyDescent="0.25">
      <c r="A66" s="14">
        <f>A40</f>
        <v>1</v>
      </c>
      <c r="B66" s="14">
        <f>B40</f>
        <v>2</v>
      </c>
      <c r="C66" s="10" t="s">
        <v>36</v>
      </c>
      <c r="D66" s="12" t="s">
        <v>37</v>
      </c>
      <c r="E66" s="53" t="s">
        <v>52</v>
      </c>
      <c r="F66" s="45">
        <v>200</v>
      </c>
      <c r="G66" s="45">
        <v>5.8</v>
      </c>
      <c r="H66" s="45">
        <v>6.4</v>
      </c>
      <c r="I66" s="45">
        <v>8</v>
      </c>
      <c r="J66" s="45">
        <v>116.6</v>
      </c>
      <c r="K66" s="93"/>
      <c r="L66" s="79">
        <v>17.739999999999998</v>
      </c>
    </row>
    <row r="67" spans="1:12" ht="15" x14ac:dyDescent="0.25">
      <c r="A67" s="15"/>
      <c r="B67" s="16"/>
      <c r="C67" s="11"/>
      <c r="D67" s="12"/>
      <c r="E67" s="44"/>
      <c r="F67" s="45"/>
      <c r="G67" s="45"/>
      <c r="H67" s="45"/>
      <c r="I67" s="45"/>
      <c r="J67" s="45"/>
      <c r="K67" s="93"/>
      <c r="L67" s="79"/>
    </row>
    <row r="68" spans="1:12" ht="15" x14ac:dyDescent="0.25">
      <c r="A68" s="15"/>
      <c r="B68" s="16"/>
      <c r="C68" s="11"/>
      <c r="D68" s="12"/>
      <c r="E68" s="44"/>
      <c r="F68" s="45"/>
      <c r="G68" s="45"/>
      <c r="H68" s="45"/>
      <c r="I68" s="45"/>
      <c r="J68" s="45"/>
      <c r="K68" s="93"/>
      <c r="L68" s="79"/>
    </row>
    <row r="69" spans="1:12" ht="15" x14ac:dyDescent="0.25">
      <c r="A69" s="15"/>
      <c r="B69" s="16"/>
      <c r="C69" s="11"/>
      <c r="D69" s="12"/>
      <c r="E69" s="44"/>
      <c r="F69" s="45"/>
      <c r="G69" s="45"/>
      <c r="H69" s="45"/>
      <c r="I69" s="45"/>
      <c r="J69" s="45"/>
      <c r="K69" s="93"/>
      <c r="L69" s="79"/>
    </row>
    <row r="70" spans="1:12" ht="15" x14ac:dyDescent="0.25">
      <c r="A70" s="17"/>
      <c r="B70" s="18"/>
      <c r="C70" s="8"/>
      <c r="D70" s="20" t="s">
        <v>38</v>
      </c>
      <c r="E70" s="9"/>
      <c r="F70" s="21">
        <f>SUM(F66:F69)</f>
        <v>200</v>
      </c>
      <c r="G70" s="21">
        <f>SUM(G66:G69)</f>
        <v>5.8</v>
      </c>
      <c r="H70" s="21">
        <f>SUM(H66:H69)</f>
        <v>6.4</v>
      </c>
      <c r="I70" s="21">
        <f>SUM(I66:I69)</f>
        <v>8</v>
      </c>
      <c r="J70" s="21">
        <f>SUM(J66:J69)</f>
        <v>116.6</v>
      </c>
      <c r="K70" s="21"/>
      <c r="L70" s="80">
        <f t="shared" ref="L70" si="5">SUM(L66:L69)</f>
        <v>17.739999999999998</v>
      </c>
    </row>
    <row r="71" spans="1:12" ht="15.75" customHeight="1" thickBot="1" x14ac:dyDescent="0.25">
      <c r="A71" s="36">
        <f>A40</f>
        <v>1</v>
      </c>
      <c r="B71" s="36">
        <f>B40</f>
        <v>2</v>
      </c>
      <c r="C71" s="128" t="s">
        <v>4</v>
      </c>
      <c r="D71" s="129"/>
      <c r="E71" s="33"/>
      <c r="F71" s="34">
        <f>F45+F47+F56+F59+F65+F70</f>
        <v>2460</v>
      </c>
      <c r="G71" s="34">
        <f>G45+G47+G56+G59+G65+G70</f>
        <v>77.039999999999992</v>
      </c>
      <c r="H71" s="34">
        <f>H45+H47+H56+H59+H65+H70</f>
        <v>79.860000000000014</v>
      </c>
      <c r="I71" s="34">
        <f>I45+I47+I56+I59+I65+I70</f>
        <v>346.86</v>
      </c>
      <c r="J71" s="34">
        <f>J45+J47+J56+J59+J65+J70</f>
        <v>2386.7800000000002</v>
      </c>
      <c r="K71" s="34"/>
      <c r="L71" s="81">
        <f>SUM(L45, L56,L59,L65,L70)</f>
        <v>380.00000000000006</v>
      </c>
    </row>
    <row r="72" spans="1:12" ht="15" x14ac:dyDescent="0.25">
      <c r="A72" s="22">
        <v>1</v>
      </c>
      <c r="B72" s="23">
        <v>3</v>
      </c>
      <c r="C72" s="24" t="s">
        <v>20</v>
      </c>
      <c r="D72" s="5" t="s">
        <v>21</v>
      </c>
      <c r="E72" s="52" t="s">
        <v>108</v>
      </c>
      <c r="F72" s="43">
        <v>200</v>
      </c>
      <c r="G72" s="43">
        <v>5.29</v>
      </c>
      <c r="H72" s="43">
        <v>5.96</v>
      </c>
      <c r="I72" s="43">
        <v>16.02</v>
      </c>
      <c r="J72" s="43">
        <v>137.69999999999999</v>
      </c>
      <c r="K72" s="93" t="s">
        <v>110</v>
      </c>
      <c r="L72" s="43">
        <v>21.9</v>
      </c>
    </row>
    <row r="73" spans="1:12" ht="15" x14ac:dyDescent="0.25">
      <c r="A73" s="25"/>
      <c r="B73" s="16"/>
      <c r="C73" s="11"/>
      <c r="D73" s="7" t="s">
        <v>31</v>
      </c>
      <c r="E73" s="94" t="s">
        <v>68</v>
      </c>
      <c r="F73" s="45">
        <v>75</v>
      </c>
      <c r="G73" s="45">
        <v>5.78</v>
      </c>
      <c r="H73" s="45">
        <v>2.25</v>
      </c>
      <c r="I73" s="45">
        <v>39.979999999999997</v>
      </c>
      <c r="J73" s="45">
        <v>202.1</v>
      </c>
      <c r="K73" s="93"/>
      <c r="L73" s="79">
        <v>9.3800000000000008</v>
      </c>
    </row>
    <row r="74" spans="1:12" ht="15" x14ac:dyDescent="0.25">
      <c r="A74" s="25"/>
      <c r="B74" s="16"/>
      <c r="C74" s="11"/>
      <c r="D74" s="7" t="s">
        <v>22</v>
      </c>
      <c r="E74" s="100" t="s">
        <v>112</v>
      </c>
      <c r="F74" s="45">
        <v>200</v>
      </c>
      <c r="G74" s="45">
        <v>0.08</v>
      </c>
      <c r="H74" s="45">
        <v>0.02</v>
      </c>
      <c r="I74" s="45">
        <v>9.84</v>
      </c>
      <c r="J74" s="45">
        <v>37.799999999999997</v>
      </c>
      <c r="K74" s="93" t="s">
        <v>107</v>
      </c>
      <c r="L74" s="79">
        <v>1.58</v>
      </c>
    </row>
    <row r="75" spans="1:12" ht="15" x14ac:dyDescent="0.25">
      <c r="A75" s="25"/>
      <c r="B75" s="16"/>
      <c r="C75" s="11"/>
      <c r="D75" s="99" t="s">
        <v>23</v>
      </c>
      <c r="E75" s="100" t="s">
        <v>79</v>
      </c>
      <c r="F75" s="45">
        <v>100</v>
      </c>
      <c r="G75" s="45">
        <v>0.4</v>
      </c>
      <c r="H75" s="45">
        <v>0.4</v>
      </c>
      <c r="I75" s="45">
        <v>11.6</v>
      </c>
      <c r="J75" s="45">
        <v>48.68</v>
      </c>
      <c r="K75" s="93"/>
      <c r="L75" s="102">
        <v>36.21</v>
      </c>
    </row>
    <row r="76" spans="1:12" ht="15" x14ac:dyDescent="0.25">
      <c r="A76" s="25"/>
      <c r="B76" s="16"/>
      <c r="C76" s="11"/>
      <c r="D76" s="106" t="s">
        <v>62</v>
      </c>
      <c r="E76" s="100" t="s">
        <v>46</v>
      </c>
      <c r="F76" s="45">
        <v>10</v>
      </c>
      <c r="G76" s="45">
        <v>0.08</v>
      </c>
      <c r="H76" s="45">
        <v>7.25</v>
      </c>
      <c r="I76" s="45">
        <v>0.13</v>
      </c>
      <c r="J76" s="45">
        <v>66.06</v>
      </c>
      <c r="K76" s="93">
        <v>110</v>
      </c>
      <c r="L76" s="79">
        <v>14.3</v>
      </c>
    </row>
    <row r="77" spans="1:12" ht="15" x14ac:dyDescent="0.25">
      <c r="A77" s="25"/>
      <c r="B77" s="16"/>
      <c r="C77" s="11"/>
      <c r="D77" s="7" t="s">
        <v>62</v>
      </c>
      <c r="E77" s="53" t="s">
        <v>109</v>
      </c>
      <c r="F77" s="45">
        <v>20</v>
      </c>
      <c r="G77" s="45">
        <v>5.26</v>
      </c>
      <c r="H77" s="45">
        <v>5.32</v>
      </c>
      <c r="I77" s="97">
        <v>0</v>
      </c>
      <c r="J77" s="45">
        <v>70.12</v>
      </c>
      <c r="K77" s="93" t="s">
        <v>111</v>
      </c>
      <c r="L77" s="79">
        <v>28.33</v>
      </c>
    </row>
    <row r="78" spans="1:12" ht="15" x14ac:dyDescent="0.25">
      <c r="A78" s="26"/>
      <c r="B78" s="18"/>
      <c r="C78" s="8"/>
      <c r="D78" s="19" t="s">
        <v>38</v>
      </c>
      <c r="E78" s="84"/>
      <c r="F78" s="21">
        <f>SUM(F72:F77)</f>
        <v>605</v>
      </c>
      <c r="G78" s="21">
        <f>SUM(G72:G77)</f>
        <v>16.89</v>
      </c>
      <c r="H78" s="21">
        <f>SUM(H72:H77)</f>
        <v>21.200000000000003</v>
      </c>
      <c r="I78" s="21">
        <f>SUM(I72:I77)</f>
        <v>77.569999999999993</v>
      </c>
      <c r="J78" s="21">
        <f>SUM(J72:J77)</f>
        <v>562.46</v>
      </c>
      <c r="K78" s="101"/>
      <c r="L78" s="80">
        <f>SUM(L72:L77)</f>
        <v>111.69999999999999</v>
      </c>
    </row>
    <row r="79" spans="1:12" ht="15" x14ac:dyDescent="0.25">
      <c r="A79" s="28">
        <f>A72</f>
        <v>1</v>
      </c>
      <c r="B79" s="14">
        <f>B72</f>
        <v>3</v>
      </c>
      <c r="C79" s="10" t="s">
        <v>24</v>
      </c>
      <c r="D79" s="12" t="s">
        <v>23</v>
      </c>
      <c r="E79" s="44"/>
      <c r="F79" s="45"/>
      <c r="G79" s="45"/>
      <c r="H79" s="45"/>
      <c r="I79" s="45"/>
      <c r="J79" s="45"/>
      <c r="K79" s="45"/>
      <c r="L79" s="79"/>
    </row>
    <row r="80" spans="1:12" ht="15" x14ac:dyDescent="0.25">
      <c r="A80" s="26"/>
      <c r="B80" s="18"/>
      <c r="C80" s="8"/>
      <c r="D80" s="19" t="s">
        <v>38</v>
      </c>
      <c r="E80" s="9"/>
      <c r="F80" s="21">
        <f>SUM(F79:F79)</f>
        <v>0</v>
      </c>
      <c r="G80" s="21">
        <f>SUM(G79:G79)</f>
        <v>0</v>
      </c>
      <c r="H80" s="21">
        <f>SUM(H79:H79)</f>
        <v>0</v>
      </c>
      <c r="I80" s="21">
        <f>SUM(I79:I79)</f>
        <v>0</v>
      </c>
      <c r="J80" s="21">
        <f>SUM(J79:J79)</f>
        <v>0</v>
      </c>
      <c r="K80" s="21"/>
      <c r="L80" s="80">
        <f ca="1">SUM(L79:L85)</f>
        <v>0</v>
      </c>
    </row>
    <row r="81" spans="1:22" ht="30" x14ac:dyDescent="0.25">
      <c r="A81" s="28">
        <f>A72</f>
        <v>1</v>
      </c>
      <c r="B81" s="14">
        <f>B72</f>
        <v>3</v>
      </c>
      <c r="C81" s="10" t="s">
        <v>25</v>
      </c>
      <c r="D81" s="7" t="s">
        <v>26</v>
      </c>
      <c r="E81" s="103" t="s">
        <v>113</v>
      </c>
      <c r="F81" s="45">
        <v>60</v>
      </c>
      <c r="G81" s="45">
        <v>0.67</v>
      </c>
      <c r="H81" s="45">
        <v>3.57</v>
      </c>
      <c r="I81" s="45">
        <v>4.68</v>
      </c>
      <c r="J81" s="45">
        <v>50.95</v>
      </c>
      <c r="K81" s="93" t="s">
        <v>114</v>
      </c>
      <c r="L81" s="79">
        <v>7.67</v>
      </c>
    </row>
    <row r="82" spans="1:22" ht="15" x14ac:dyDescent="0.25">
      <c r="A82" s="25"/>
      <c r="B82" s="16"/>
      <c r="C82" s="11"/>
      <c r="D82" s="7" t="s">
        <v>27</v>
      </c>
      <c r="E82" s="100" t="s">
        <v>116</v>
      </c>
      <c r="F82" s="45">
        <v>200</v>
      </c>
      <c r="G82" s="45">
        <v>1.5</v>
      </c>
      <c r="H82" s="45">
        <v>4.18</v>
      </c>
      <c r="I82" s="45">
        <v>8.86</v>
      </c>
      <c r="J82" s="45">
        <v>75.78</v>
      </c>
      <c r="K82" s="93" t="s">
        <v>115</v>
      </c>
      <c r="L82" s="79">
        <v>41.78</v>
      </c>
    </row>
    <row r="83" spans="1:22" ht="30" x14ac:dyDescent="0.25">
      <c r="A83" s="25"/>
      <c r="B83" s="16"/>
      <c r="C83" s="11"/>
      <c r="D83" s="7" t="s">
        <v>28</v>
      </c>
      <c r="E83" s="53" t="s">
        <v>193</v>
      </c>
      <c r="F83" s="45">
        <v>90</v>
      </c>
      <c r="G83" s="45">
        <v>14.4</v>
      </c>
      <c r="H83" s="45">
        <v>8.1</v>
      </c>
      <c r="I83" s="45">
        <v>2.7</v>
      </c>
      <c r="J83" s="45">
        <v>144</v>
      </c>
      <c r="K83" s="93" t="s">
        <v>118</v>
      </c>
      <c r="L83" s="79">
        <v>42.85</v>
      </c>
    </row>
    <row r="84" spans="1:22" ht="15" x14ac:dyDescent="0.25">
      <c r="A84" s="25"/>
      <c r="B84" s="16"/>
      <c r="C84" s="11"/>
      <c r="D84" s="7" t="s">
        <v>29</v>
      </c>
      <c r="E84" s="100" t="s">
        <v>119</v>
      </c>
      <c r="F84" s="45">
        <v>150</v>
      </c>
      <c r="G84" s="45">
        <v>8.61</v>
      </c>
      <c r="H84" s="45">
        <v>6.83</v>
      </c>
      <c r="I84" s="45">
        <v>45.65</v>
      </c>
      <c r="J84" s="45">
        <v>265.89999999999998</v>
      </c>
      <c r="K84" s="93" t="s">
        <v>120</v>
      </c>
      <c r="L84" s="79">
        <v>10.02</v>
      </c>
    </row>
    <row r="85" spans="1:22" ht="15" x14ac:dyDescent="0.25">
      <c r="A85" s="25"/>
      <c r="B85" s="16"/>
      <c r="C85" s="11"/>
      <c r="D85" s="7" t="s">
        <v>30</v>
      </c>
      <c r="E85" s="100" t="s">
        <v>121</v>
      </c>
      <c r="F85" s="45">
        <v>200</v>
      </c>
      <c r="G85" s="45">
        <v>1.02</v>
      </c>
      <c r="H85" s="45">
        <v>0.06</v>
      </c>
      <c r="I85" s="45">
        <v>18.29</v>
      </c>
      <c r="J85" s="45">
        <v>69.02</v>
      </c>
      <c r="K85" s="93" t="s">
        <v>77</v>
      </c>
      <c r="L85" s="79">
        <v>10.61</v>
      </c>
    </row>
    <row r="86" spans="1:22" ht="15" x14ac:dyDescent="0.25">
      <c r="A86" s="25"/>
      <c r="B86" s="16"/>
      <c r="C86" s="11"/>
      <c r="D86" s="7" t="s">
        <v>31</v>
      </c>
      <c r="E86" s="44" t="s">
        <v>47</v>
      </c>
      <c r="F86" s="45">
        <v>40</v>
      </c>
      <c r="G86" s="45">
        <v>2.64</v>
      </c>
      <c r="H86" s="45">
        <v>0.26</v>
      </c>
      <c r="I86" s="45">
        <v>18.760000000000002</v>
      </c>
      <c r="J86" s="45">
        <v>89.56</v>
      </c>
      <c r="K86" s="93"/>
      <c r="L86" s="79">
        <v>6.94</v>
      </c>
    </row>
    <row r="87" spans="1:22" ht="15" x14ac:dyDescent="0.25">
      <c r="A87" s="25"/>
      <c r="B87" s="16"/>
      <c r="C87" s="11"/>
      <c r="D87" s="7" t="s">
        <v>32</v>
      </c>
      <c r="E87" s="100" t="s">
        <v>78</v>
      </c>
      <c r="F87" s="45">
        <v>35</v>
      </c>
      <c r="G87" s="45">
        <v>2.31</v>
      </c>
      <c r="H87" s="45">
        <v>0.42</v>
      </c>
      <c r="I87" s="45">
        <v>14.6</v>
      </c>
      <c r="J87" s="45">
        <v>67.680000000000007</v>
      </c>
      <c r="K87" s="93"/>
      <c r="L87" s="79">
        <v>3.45</v>
      </c>
    </row>
    <row r="88" spans="1:22" ht="15" x14ac:dyDescent="0.25">
      <c r="A88" s="26"/>
      <c r="B88" s="18"/>
      <c r="C88" s="8"/>
      <c r="D88" s="19" t="s">
        <v>38</v>
      </c>
      <c r="E88" s="9"/>
      <c r="F88" s="21">
        <f>SUM(F81:F87)</f>
        <v>775</v>
      </c>
      <c r="G88" s="21">
        <f>SUM(G81:G87)</f>
        <v>31.15</v>
      </c>
      <c r="H88" s="21">
        <f>SUM(H81:H87)</f>
        <v>23.42</v>
      </c>
      <c r="I88" s="21">
        <f>SUM(I81:I87)</f>
        <v>113.54</v>
      </c>
      <c r="J88" s="21">
        <f>SUM(J81:J87)</f>
        <v>762.8900000000001</v>
      </c>
      <c r="K88" s="21"/>
      <c r="L88" s="80">
        <f>SUM(L81:L87)</f>
        <v>123.32000000000001</v>
      </c>
    </row>
    <row r="89" spans="1:22" ht="15" x14ac:dyDescent="0.25">
      <c r="A89" s="28">
        <f>A72</f>
        <v>1</v>
      </c>
      <c r="B89" s="14">
        <f>B72</f>
        <v>3</v>
      </c>
      <c r="C89" s="10" t="s">
        <v>33</v>
      </c>
      <c r="D89" s="7" t="s">
        <v>21</v>
      </c>
      <c r="E89" s="103" t="s">
        <v>122</v>
      </c>
      <c r="F89" s="45">
        <v>150</v>
      </c>
      <c r="G89" s="45">
        <v>4.9400000000000004</v>
      </c>
      <c r="H89" s="45">
        <v>6.71</v>
      </c>
      <c r="I89" s="45">
        <v>23.83</v>
      </c>
      <c r="J89" s="45">
        <v>173</v>
      </c>
      <c r="K89" s="93" t="s">
        <v>125</v>
      </c>
      <c r="L89" s="79">
        <v>26.77</v>
      </c>
    </row>
    <row r="90" spans="1:22" ht="15" x14ac:dyDescent="0.25">
      <c r="A90" s="25"/>
      <c r="B90" s="16"/>
      <c r="C90" s="11"/>
      <c r="D90" s="12" t="s">
        <v>30</v>
      </c>
      <c r="E90" s="100" t="s">
        <v>123</v>
      </c>
      <c r="F90" s="45">
        <v>200</v>
      </c>
      <c r="G90" s="45">
        <v>0</v>
      </c>
      <c r="H90" s="45">
        <v>0</v>
      </c>
      <c r="I90" s="45">
        <v>31.21</v>
      </c>
      <c r="J90" s="45">
        <v>125</v>
      </c>
      <c r="K90" s="93" t="s">
        <v>124</v>
      </c>
      <c r="L90" s="79">
        <v>16.89</v>
      </c>
    </row>
    <row r="91" spans="1:22" ht="15" x14ac:dyDescent="0.25">
      <c r="A91" s="25"/>
      <c r="B91" s="16"/>
      <c r="C91" s="11"/>
      <c r="D91" s="7"/>
      <c r="E91" s="54"/>
      <c r="F91" s="45"/>
      <c r="G91" s="45"/>
      <c r="H91" s="45"/>
      <c r="I91" s="45"/>
      <c r="J91" s="45"/>
      <c r="K91" s="93"/>
      <c r="L91" s="79"/>
    </row>
    <row r="92" spans="1:22" ht="15" x14ac:dyDescent="0.25">
      <c r="A92" s="26"/>
      <c r="B92" s="18"/>
      <c r="C92" s="8"/>
      <c r="D92" s="19" t="s">
        <v>38</v>
      </c>
      <c r="E92" s="9"/>
      <c r="F92" s="21">
        <f>SUM(F89:F91)</f>
        <v>350</v>
      </c>
      <c r="G92" s="21">
        <f>SUM(G89:G91)</f>
        <v>4.9400000000000004</v>
      </c>
      <c r="H92" s="21">
        <f>SUM(H89:H91)</f>
        <v>6.71</v>
      </c>
      <c r="I92" s="21">
        <f>SUM(I89:I91)</f>
        <v>55.04</v>
      </c>
      <c r="J92" s="21">
        <f>SUM(J89:J91)</f>
        <v>298</v>
      </c>
      <c r="K92" s="21"/>
      <c r="L92" s="80">
        <f>SUM(L89:L91)</f>
        <v>43.66</v>
      </c>
    </row>
    <row r="93" spans="1:22" ht="15" x14ac:dyDescent="0.25">
      <c r="A93" s="28">
        <f>A72</f>
        <v>1</v>
      </c>
      <c r="B93" s="14">
        <f>B72</f>
        <v>3</v>
      </c>
      <c r="C93" s="10" t="s">
        <v>35</v>
      </c>
      <c r="D93" s="7" t="s">
        <v>21</v>
      </c>
      <c r="E93" s="103" t="s">
        <v>126</v>
      </c>
      <c r="F93" s="45">
        <v>90</v>
      </c>
      <c r="G93" s="45">
        <v>9.91</v>
      </c>
      <c r="H93" s="45">
        <v>16.600000000000001</v>
      </c>
      <c r="I93" s="45">
        <v>6.08</v>
      </c>
      <c r="J93" s="45">
        <v>213.3</v>
      </c>
      <c r="K93" s="93" t="s">
        <v>127</v>
      </c>
      <c r="L93" s="79">
        <v>52.63</v>
      </c>
    </row>
    <row r="94" spans="1:22" ht="15" x14ac:dyDescent="0.25">
      <c r="A94" s="25"/>
      <c r="B94" s="16"/>
      <c r="C94" s="11"/>
      <c r="D94" s="7" t="s">
        <v>29</v>
      </c>
      <c r="E94" s="100" t="s">
        <v>59</v>
      </c>
      <c r="F94" s="45">
        <v>150</v>
      </c>
      <c r="G94" s="45">
        <v>2.89</v>
      </c>
      <c r="H94" s="45">
        <v>3.29</v>
      </c>
      <c r="I94" s="45">
        <v>23.87</v>
      </c>
      <c r="J94" s="45">
        <v>135.5</v>
      </c>
      <c r="K94" s="93" t="s">
        <v>128</v>
      </c>
      <c r="L94" s="79">
        <v>14.27</v>
      </c>
      <c r="V94" s="93"/>
    </row>
    <row r="95" spans="1:22" ht="15" x14ac:dyDescent="0.25">
      <c r="A95" s="25"/>
      <c r="B95" s="16"/>
      <c r="C95" s="11"/>
      <c r="D95" s="7" t="s">
        <v>22</v>
      </c>
      <c r="E95" s="54" t="s">
        <v>53</v>
      </c>
      <c r="F95" s="45">
        <v>200</v>
      </c>
      <c r="G95" s="45">
        <v>0.12</v>
      </c>
      <c r="H95" s="45">
        <v>0.02</v>
      </c>
      <c r="I95" s="45">
        <v>5.0599999999999996</v>
      </c>
      <c r="J95" s="45">
        <v>20.53</v>
      </c>
      <c r="K95" s="93" t="s">
        <v>67</v>
      </c>
      <c r="L95" s="79">
        <v>4.55</v>
      </c>
      <c r="V95" s="93"/>
    </row>
    <row r="96" spans="1:22" ht="15" x14ac:dyDescent="0.25">
      <c r="A96" s="25"/>
      <c r="B96" s="16"/>
      <c r="C96" s="11"/>
      <c r="D96" s="99" t="s">
        <v>31</v>
      </c>
      <c r="E96" s="44" t="s">
        <v>47</v>
      </c>
      <c r="F96" s="45">
        <v>50</v>
      </c>
      <c r="G96" s="45">
        <v>3.31</v>
      </c>
      <c r="H96" s="45">
        <v>0.33</v>
      </c>
      <c r="I96" s="45">
        <v>23.45</v>
      </c>
      <c r="J96" s="45">
        <v>112</v>
      </c>
      <c r="K96" s="93"/>
      <c r="L96" s="79">
        <v>4.6500000000000004</v>
      </c>
      <c r="V96" s="93"/>
    </row>
    <row r="97" spans="1:22" ht="15" x14ac:dyDescent="0.25">
      <c r="A97" s="25"/>
      <c r="B97" s="16"/>
      <c r="C97" s="11"/>
      <c r="D97" s="99" t="s">
        <v>32</v>
      </c>
      <c r="E97" s="100" t="s">
        <v>78</v>
      </c>
      <c r="F97" s="45">
        <v>50</v>
      </c>
      <c r="G97" s="45">
        <v>3.3</v>
      </c>
      <c r="H97" s="45">
        <v>0.6</v>
      </c>
      <c r="I97" s="45">
        <v>20.85</v>
      </c>
      <c r="J97" s="45">
        <v>96.69</v>
      </c>
      <c r="K97" s="93"/>
      <c r="L97" s="79">
        <v>3.5</v>
      </c>
      <c r="V97" s="93"/>
    </row>
    <row r="98" spans="1:22" ht="15" x14ac:dyDescent="0.25">
      <c r="A98" s="26"/>
      <c r="B98" s="18"/>
      <c r="C98" s="8"/>
      <c r="D98" s="19" t="s">
        <v>38</v>
      </c>
      <c r="E98" s="9"/>
      <c r="F98" s="21">
        <f>SUM(F93:F97)</f>
        <v>540</v>
      </c>
      <c r="G98" s="21">
        <f>SUM(G93:G97)</f>
        <v>19.53</v>
      </c>
      <c r="H98" s="21">
        <f>SUM(H93:H97)</f>
        <v>20.84</v>
      </c>
      <c r="I98" s="21">
        <f>SUM(I93:I97)</f>
        <v>79.31</v>
      </c>
      <c r="J98" s="21">
        <f>SUM(J93:J97)</f>
        <v>578.02</v>
      </c>
      <c r="K98" s="101"/>
      <c r="L98" s="80">
        <f>SUM(L93:L97)</f>
        <v>79.600000000000009</v>
      </c>
      <c r="V98" s="93"/>
    </row>
    <row r="99" spans="1:22" ht="15" x14ac:dyDescent="0.25">
      <c r="A99" s="28">
        <f>A72</f>
        <v>1</v>
      </c>
      <c r="B99" s="14">
        <f>B72</f>
        <v>3</v>
      </c>
      <c r="C99" s="10" t="s">
        <v>36</v>
      </c>
      <c r="D99" s="12" t="s">
        <v>37</v>
      </c>
      <c r="E99" s="94" t="s">
        <v>52</v>
      </c>
      <c r="F99" s="45">
        <v>200</v>
      </c>
      <c r="G99" s="45">
        <v>5.8</v>
      </c>
      <c r="H99" s="45">
        <v>6.4</v>
      </c>
      <c r="I99" s="45">
        <v>8</v>
      </c>
      <c r="J99" s="45">
        <v>116.6</v>
      </c>
      <c r="K99" s="93"/>
      <c r="L99" s="45">
        <v>17.739999999999998</v>
      </c>
      <c r="V99" s="93"/>
    </row>
    <row r="100" spans="1:22" ht="15" x14ac:dyDescent="0.25">
      <c r="A100" s="25"/>
      <c r="B100" s="16"/>
      <c r="C100" s="11"/>
      <c r="D100" s="12"/>
      <c r="E100" s="44"/>
      <c r="F100" s="45"/>
      <c r="G100" s="45"/>
      <c r="H100" s="45"/>
      <c r="I100" s="45"/>
      <c r="J100" s="45"/>
      <c r="K100" s="93"/>
      <c r="L100" s="45"/>
      <c r="V100" s="93"/>
    </row>
    <row r="101" spans="1:22" ht="15" x14ac:dyDescent="0.25">
      <c r="A101" s="26"/>
      <c r="B101" s="18"/>
      <c r="C101" s="8"/>
      <c r="D101" s="20" t="s">
        <v>38</v>
      </c>
      <c r="E101" s="9"/>
      <c r="F101" s="21">
        <f>SUM(F99:F100)</f>
        <v>200</v>
      </c>
      <c r="G101" s="21">
        <f>SUM(G99:G100)</f>
        <v>5.8</v>
      </c>
      <c r="H101" s="21">
        <f>SUM(H99:H100)</f>
        <v>6.4</v>
      </c>
      <c r="I101" s="21">
        <f>SUM(I99:I100)</f>
        <v>8</v>
      </c>
      <c r="J101" s="21">
        <f>SUM(J99:J100)</f>
        <v>116.6</v>
      </c>
      <c r="K101" s="21"/>
      <c r="L101" s="21">
        <f>SUM(L99:L100)</f>
        <v>17.739999999999998</v>
      </c>
      <c r="V101" s="93"/>
    </row>
    <row r="102" spans="1:22" ht="15.75" customHeight="1" thickBot="1" x14ac:dyDescent="0.25">
      <c r="A102" s="31">
        <f>A72</f>
        <v>1</v>
      </c>
      <c r="B102" s="32">
        <f>B72</f>
        <v>3</v>
      </c>
      <c r="C102" s="128" t="s">
        <v>4</v>
      </c>
      <c r="D102" s="129"/>
      <c r="E102" s="33"/>
      <c r="F102" s="34">
        <f>F78+F80+F88+F92+F98+F101</f>
        <v>2470</v>
      </c>
      <c r="G102" s="34">
        <f>G78+G80+G88+G92+G98+G101</f>
        <v>78.309999999999988</v>
      </c>
      <c r="H102" s="34">
        <f>H78+H80+H88+H92+H98+H101</f>
        <v>78.570000000000007</v>
      </c>
      <c r="I102" s="34">
        <f>I78+I80+I88+I92+I98+I101</f>
        <v>333.46000000000004</v>
      </c>
      <c r="J102" s="34">
        <f>J78+J80+J88+J92+J98+J101</f>
        <v>2317.9699999999998</v>
      </c>
      <c r="K102" s="34"/>
      <c r="L102" s="81">
        <f>SUM(L78,L88,L92,L98,L101)</f>
        <v>376.02</v>
      </c>
    </row>
    <row r="103" spans="1:22" ht="15" x14ac:dyDescent="0.25">
      <c r="A103" s="22">
        <v>1</v>
      </c>
      <c r="B103" s="23">
        <v>4</v>
      </c>
      <c r="C103" s="24" t="s">
        <v>20</v>
      </c>
      <c r="D103" s="5" t="s">
        <v>21</v>
      </c>
      <c r="E103" s="104" t="s">
        <v>129</v>
      </c>
      <c r="F103" s="43">
        <v>200</v>
      </c>
      <c r="G103" s="43">
        <v>7.7</v>
      </c>
      <c r="H103" s="43">
        <v>9.1199999999999992</v>
      </c>
      <c r="I103" s="43">
        <v>34.17</v>
      </c>
      <c r="J103" s="43">
        <v>245.8</v>
      </c>
      <c r="K103" s="93" t="s">
        <v>130</v>
      </c>
      <c r="L103" s="82">
        <v>22.21</v>
      </c>
    </row>
    <row r="104" spans="1:22" ht="15" x14ac:dyDescent="0.25">
      <c r="A104" s="25"/>
      <c r="B104" s="16"/>
      <c r="C104" s="11"/>
      <c r="D104" s="7" t="s">
        <v>62</v>
      </c>
      <c r="E104" s="100" t="s">
        <v>109</v>
      </c>
      <c r="F104" s="45">
        <v>20</v>
      </c>
      <c r="G104" s="45">
        <v>5.26</v>
      </c>
      <c r="H104" s="45">
        <v>5.32</v>
      </c>
      <c r="I104" s="45">
        <v>0</v>
      </c>
      <c r="J104" s="45">
        <v>70.12</v>
      </c>
      <c r="K104" s="93" t="s">
        <v>111</v>
      </c>
      <c r="L104" s="79">
        <v>23.35</v>
      </c>
    </row>
    <row r="105" spans="1:22" ht="15" x14ac:dyDescent="0.25">
      <c r="A105" s="25"/>
      <c r="B105" s="16"/>
      <c r="C105" s="11"/>
      <c r="D105" s="7" t="s">
        <v>22</v>
      </c>
      <c r="E105" s="100" t="s">
        <v>45</v>
      </c>
      <c r="F105" s="45">
        <v>200</v>
      </c>
      <c r="G105" s="45">
        <v>3.14</v>
      </c>
      <c r="H105" s="45">
        <v>3.21</v>
      </c>
      <c r="I105" s="45">
        <v>14.39</v>
      </c>
      <c r="J105" s="45">
        <v>96.37</v>
      </c>
      <c r="K105" s="93" t="s">
        <v>131</v>
      </c>
      <c r="L105" s="79">
        <v>9.18</v>
      </c>
    </row>
    <row r="106" spans="1:22" ht="15" x14ac:dyDescent="0.25">
      <c r="A106" s="25"/>
      <c r="B106" s="16"/>
      <c r="C106" s="11"/>
      <c r="D106" s="7" t="s">
        <v>23</v>
      </c>
      <c r="E106" s="94" t="s">
        <v>79</v>
      </c>
      <c r="F106" s="45">
        <v>100</v>
      </c>
      <c r="G106" s="45">
        <v>0.4</v>
      </c>
      <c r="H106" s="45">
        <v>0.4</v>
      </c>
      <c r="I106" s="45">
        <v>11.6</v>
      </c>
      <c r="J106" s="45">
        <v>48.68</v>
      </c>
      <c r="K106" s="93"/>
      <c r="L106" s="79">
        <v>28.2</v>
      </c>
    </row>
    <row r="107" spans="1:22" ht="15" x14ac:dyDescent="0.25">
      <c r="A107" s="25"/>
      <c r="B107" s="16"/>
      <c r="C107" s="11"/>
      <c r="D107" s="99" t="s">
        <v>31</v>
      </c>
      <c r="E107" s="94" t="s">
        <v>68</v>
      </c>
      <c r="F107" s="45">
        <v>35</v>
      </c>
      <c r="G107" s="45">
        <v>2.7</v>
      </c>
      <c r="H107" s="45">
        <v>1.05</v>
      </c>
      <c r="I107" s="45">
        <v>18.66</v>
      </c>
      <c r="J107" s="45">
        <v>94.33</v>
      </c>
      <c r="K107" s="93"/>
      <c r="L107" s="79">
        <v>4.38</v>
      </c>
    </row>
    <row r="108" spans="1:22" ht="15" x14ac:dyDescent="0.25">
      <c r="A108" s="26"/>
      <c r="B108" s="18"/>
      <c r="C108" s="8"/>
      <c r="D108" s="19" t="s">
        <v>38</v>
      </c>
      <c r="E108" s="9"/>
      <c r="F108" s="21">
        <f>SUM(F103:F107)</f>
        <v>555</v>
      </c>
      <c r="G108" s="21">
        <f>SUM(G103:G107)</f>
        <v>19.2</v>
      </c>
      <c r="H108" s="21">
        <f>SUM(H103:H107)</f>
        <v>19.099999999999998</v>
      </c>
      <c r="I108" s="21">
        <f>SUM(I103:I107)</f>
        <v>78.820000000000007</v>
      </c>
      <c r="J108" s="21">
        <f>SUM(J103:J107)</f>
        <v>555.30000000000007</v>
      </c>
      <c r="K108" s="21"/>
      <c r="L108" s="80">
        <f>SUM(L103:L107)</f>
        <v>87.32</v>
      </c>
    </row>
    <row r="109" spans="1:22" ht="15" x14ac:dyDescent="0.25">
      <c r="A109" s="28">
        <f>A103</f>
        <v>1</v>
      </c>
      <c r="B109" s="14">
        <f>B103</f>
        <v>4</v>
      </c>
      <c r="C109" s="10" t="s">
        <v>24</v>
      </c>
      <c r="D109" s="12" t="s">
        <v>23</v>
      </c>
      <c r="E109" s="44"/>
      <c r="F109" s="45"/>
      <c r="G109" s="45"/>
      <c r="H109" s="45"/>
      <c r="I109" s="45"/>
      <c r="J109" s="45"/>
      <c r="K109" s="45"/>
      <c r="L109" s="79"/>
    </row>
    <row r="110" spans="1:22" ht="15" x14ac:dyDescent="0.25">
      <c r="A110" s="26"/>
      <c r="B110" s="18"/>
      <c r="C110" s="8"/>
      <c r="D110" s="19" t="s">
        <v>38</v>
      </c>
      <c r="E110" s="9"/>
      <c r="F110" s="21">
        <f>SUM(F109:F109)</f>
        <v>0</v>
      </c>
      <c r="G110" s="21">
        <f>SUM(G109:G109)</f>
        <v>0</v>
      </c>
      <c r="H110" s="21">
        <f>SUM(H109:H109)</f>
        <v>0</v>
      </c>
      <c r="I110" s="21">
        <f>SUM(I109:I109)</f>
        <v>0</v>
      </c>
      <c r="J110" s="21">
        <f>SUM(J109:J109)</f>
        <v>0</v>
      </c>
      <c r="K110" s="21"/>
      <c r="L110" s="80">
        <f ca="1">SUM(L109:L116)</f>
        <v>0</v>
      </c>
    </row>
    <row r="111" spans="1:22" ht="30" x14ac:dyDescent="0.25">
      <c r="A111" s="28">
        <f>A103</f>
        <v>1</v>
      </c>
      <c r="B111" s="14">
        <f>B103</f>
        <v>4</v>
      </c>
      <c r="C111" s="10" t="s">
        <v>25</v>
      </c>
      <c r="D111" s="7" t="s">
        <v>26</v>
      </c>
      <c r="E111" s="103" t="s">
        <v>132</v>
      </c>
      <c r="F111" s="45">
        <v>60</v>
      </c>
      <c r="G111" s="45">
        <v>0.98</v>
      </c>
      <c r="H111" s="45">
        <v>3.61</v>
      </c>
      <c r="I111" s="45">
        <v>6</v>
      </c>
      <c r="J111" s="45">
        <v>58.15</v>
      </c>
      <c r="K111" s="93" t="s">
        <v>133</v>
      </c>
      <c r="L111" s="79">
        <v>9.6300000000000008</v>
      </c>
    </row>
    <row r="112" spans="1:22" ht="15" x14ac:dyDescent="0.25">
      <c r="A112" s="25"/>
      <c r="B112" s="16"/>
      <c r="C112" s="11"/>
      <c r="D112" s="7" t="s">
        <v>27</v>
      </c>
      <c r="E112" s="100" t="s">
        <v>55</v>
      </c>
      <c r="F112" s="45">
        <v>200</v>
      </c>
      <c r="G112" s="45">
        <v>2.4300000000000002</v>
      </c>
      <c r="H112" s="45">
        <v>3.96</v>
      </c>
      <c r="I112" s="45">
        <v>11.56</v>
      </c>
      <c r="J112" s="45">
        <v>88.76</v>
      </c>
      <c r="K112" s="93" t="s">
        <v>134</v>
      </c>
      <c r="L112" s="79">
        <v>46.09</v>
      </c>
    </row>
    <row r="113" spans="1:12" ht="15" x14ac:dyDescent="0.25">
      <c r="A113" s="25"/>
      <c r="B113" s="16"/>
      <c r="C113" s="11"/>
      <c r="D113" s="7" t="s">
        <v>28</v>
      </c>
      <c r="E113" s="100" t="s">
        <v>138</v>
      </c>
      <c r="F113" s="45">
        <v>90</v>
      </c>
      <c r="G113" s="45">
        <v>13.1</v>
      </c>
      <c r="H113" s="45">
        <v>13.9</v>
      </c>
      <c r="I113" s="45">
        <v>4.79</v>
      </c>
      <c r="J113" s="45">
        <v>195.8</v>
      </c>
      <c r="K113" s="93" t="s">
        <v>137</v>
      </c>
      <c r="L113" s="79">
        <v>59.84</v>
      </c>
    </row>
    <row r="114" spans="1:12" ht="15" x14ac:dyDescent="0.25">
      <c r="A114" s="25"/>
      <c r="B114" s="16"/>
      <c r="C114" s="11"/>
      <c r="D114" s="7" t="s">
        <v>29</v>
      </c>
      <c r="E114" s="94" t="s">
        <v>139</v>
      </c>
      <c r="F114" s="45">
        <v>150</v>
      </c>
      <c r="G114" s="45">
        <v>3.63</v>
      </c>
      <c r="H114" s="45">
        <v>3.18</v>
      </c>
      <c r="I114" s="45">
        <v>38.26</v>
      </c>
      <c r="J114" s="45">
        <v>196.7</v>
      </c>
      <c r="K114" s="93" t="s">
        <v>140</v>
      </c>
      <c r="L114" s="79">
        <v>14.11</v>
      </c>
    </row>
    <row r="115" spans="1:12" ht="15" x14ac:dyDescent="0.25">
      <c r="A115" s="25"/>
      <c r="B115" s="16"/>
      <c r="C115" s="11"/>
      <c r="D115" s="106" t="s">
        <v>62</v>
      </c>
      <c r="E115" s="94" t="s">
        <v>135</v>
      </c>
      <c r="F115" s="45">
        <v>10</v>
      </c>
      <c r="G115" s="45">
        <v>0.86</v>
      </c>
      <c r="H115" s="45">
        <v>0.1</v>
      </c>
      <c r="I115" s="45">
        <v>5.12</v>
      </c>
      <c r="J115" s="45">
        <v>25.2</v>
      </c>
      <c r="K115" s="93" t="s">
        <v>136</v>
      </c>
      <c r="L115" s="79">
        <v>1.28</v>
      </c>
    </row>
    <row r="116" spans="1:12" ht="15" x14ac:dyDescent="0.25">
      <c r="A116" s="25"/>
      <c r="B116" s="16"/>
      <c r="C116" s="11"/>
      <c r="D116" s="7" t="s">
        <v>30</v>
      </c>
      <c r="E116" s="124" t="s">
        <v>161</v>
      </c>
      <c r="F116" s="45">
        <v>200</v>
      </c>
      <c r="G116" s="45">
        <v>1.02</v>
      </c>
      <c r="H116" s="45">
        <v>0.06</v>
      </c>
      <c r="I116" s="45">
        <v>18.29</v>
      </c>
      <c r="J116" s="45">
        <v>69.02</v>
      </c>
      <c r="K116" s="93" t="s">
        <v>77</v>
      </c>
      <c r="L116" s="79">
        <v>11.6</v>
      </c>
    </row>
    <row r="117" spans="1:12" ht="15" x14ac:dyDescent="0.25">
      <c r="A117" s="25"/>
      <c r="B117" s="16"/>
      <c r="C117" s="11"/>
      <c r="D117" s="7" t="s">
        <v>31</v>
      </c>
      <c r="E117" s="44" t="s">
        <v>47</v>
      </c>
      <c r="F117" s="45">
        <v>25</v>
      </c>
      <c r="G117" s="45">
        <v>1.65</v>
      </c>
      <c r="H117" s="45">
        <v>0.16</v>
      </c>
      <c r="I117" s="45">
        <v>11.73</v>
      </c>
      <c r="J117" s="45">
        <v>55.98</v>
      </c>
      <c r="K117" s="93"/>
      <c r="L117" s="79">
        <v>2.68</v>
      </c>
    </row>
    <row r="118" spans="1:12" ht="15" x14ac:dyDescent="0.25">
      <c r="A118" s="25"/>
      <c r="B118" s="16"/>
      <c r="C118" s="11"/>
      <c r="D118" s="7" t="s">
        <v>32</v>
      </c>
      <c r="E118" s="100" t="s">
        <v>78</v>
      </c>
      <c r="F118" s="45">
        <v>35</v>
      </c>
      <c r="G118" s="45">
        <v>2.31</v>
      </c>
      <c r="H118" s="45">
        <v>0.42</v>
      </c>
      <c r="I118" s="45">
        <v>14.6</v>
      </c>
      <c r="J118" s="45">
        <v>67.680000000000007</v>
      </c>
      <c r="K118" s="93"/>
      <c r="L118" s="79">
        <v>2.4500000000000002</v>
      </c>
    </row>
    <row r="119" spans="1:12" ht="15" x14ac:dyDescent="0.25">
      <c r="A119" s="26"/>
      <c r="B119" s="18"/>
      <c r="C119" s="8"/>
      <c r="D119" s="19" t="s">
        <v>38</v>
      </c>
      <c r="E119" s="9"/>
      <c r="F119" s="21">
        <f>SUM(F111:F118)</f>
        <v>770</v>
      </c>
      <c r="G119" s="21">
        <f>SUM(G111:G118)</f>
        <v>25.979999999999993</v>
      </c>
      <c r="H119" s="21">
        <f>SUM(H111:H118)</f>
        <v>25.39</v>
      </c>
      <c r="I119" s="21">
        <f>SUM(I111:I118)</f>
        <v>110.35000000000001</v>
      </c>
      <c r="J119" s="21">
        <f>SUM(J111:J118)</f>
        <v>757.29000000000019</v>
      </c>
      <c r="K119" s="21"/>
      <c r="L119" s="80">
        <f t="shared" ref="L119" si="6">SUM(L111:L118)</f>
        <v>147.68</v>
      </c>
    </row>
    <row r="120" spans="1:12" ht="15" x14ac:dyDescent="0.25">
      <c r="A120" s="28">
        <f>A103</f>
        <v>1</v>
      </c>
      <c r="B120" s="14">
        <f>B103</f>
        <v>4</v>
      </c>
      <c r="C120" s="10" t="s">
        <v>33</v>
      </c>
      <c r="D120" s="12" t="s">
        <v>34</v>
      </c>
      <c r="E120" s="94" t="s">
        <v>141</v>
      </c>
      <c r="F120" s="45">
        <v>100</v>
      </c>
      <c r="G120" s="45">
        <v>8.1199999999999992</v>
      </c>
      <c r="H120" s="45">
        <v>3.37</v>
      </c>
      <c r="I120" s="45">
        <v>55.6</v>
      </c>
      <c r="J120" s="45">
        <v>284</v>
      </c>
      <c r="K120" s="93" t="s">
        <v>142</v>
      </c>
      <c r="L120" s="79">
        <v>8.8000000000000007</v>
      </c>
    </row>
    <row r="121" spans="1:12" ht="15" x14ac:dyDescent="0.25">
      <c r="A121" s="25"/>
      <c r="B121" s="16"/>
      <c r="C121" s="11"/>
      <c r="D121" s="12" t="s">
        <v>30</v>
      </c>
      <c r="E121" s="103" t="s">
        <v>80</v>
      </c>
      <c r="F121" s="45">
        <v>200</v>
      </c>
      <c r="G121" s="45">
        <v>1</v>
      </c>
      <c r="H121" s="45">
        <v>0.2</v>
      </c>
      <c r="I121" s="45">
        <v>20.6</v>
      </c>
      <c r="J121" s="45">
        <v>86.48</v>
      </c>
      <c r="K121" s="93"/>
      <c r="L121" s="79">
        <v>14.02</v>
      </c>
    </row>
    <row r="122" spans="1:12" ht="15" x14ac:dyDescent="0.25">
      <c r="A122" s="25"/>
      <c r="B122" s="16"/>
      <c r="C122" s="11"/>
      <c r="D122" s="98"/>
      <c r="E122" s="53"/>
      <c r="F122" s="45"/>
      <c r="G122" s="45"/>
      <c r="H122" s="45"/>
      <c r="I122" s="45"/>
      <c r="J122" s="45"/>
      <c r="K122" s="93"/>
      <c r="L122" s="79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SUM(F120:F122)</f>
        <v>300</v>
      </c>
      <c r="G123" s="21">
        <f>SUM(G120:G122)</f>
        <v>9.1199999999999992</v>
      </c>
      <c r="H123" s="21">
        <f>SUM(H120:H122)</f>
        <v>3.5700000000000003</v>
      </c>
      <c r="I123" s="21">
        <f>SUM(I120:I122)</f>
        <v>76.2</v>
      </c>
      <c r="J123" s="21">
        <f>SUM(J120:J122)</f>
        <v>370.48</v>
      </c>
      <c r="K123" s="101"/>
      <c r="L123" s="80">
        <f>SUM(L120:L122)</f>
        <v>22.82</v>
      </c>
    </row>
    <row r="124" spans="1:12" ht="15" x14ac:dyDescent="0.25">
      <c r="A124" s="28">
        <f>A103</f>
        <v>1</v>
      </c>
      <c r="B124" s="14">
        <f>B103</f>
        <v>4</v>
      </c>
      <c r="C124" s="10" t="s">
        <v>35</v>
      </c>
      <c r="D124" s="7" t="s">
        <v>21</v>
      </c>
      <c r="E124" s="100" t="s">
        <v>81</v>
      </c>
      <c r="F124" s="45">
        <v>90</v>
      </c>
      <c r="G124" s="45">
        <v>10.18</v>
      </c>
      <c r="H124" s="45">
        <v>19.399999999999999</v>
      </c>
      <c r="I124" s="45">
        <v>5.77</v>
      </c>
      <c r="J124" s="45">
        <v>238.8</v>
      </c>
      <c r="K124" s="93" t="s">
        <v>82</v>
      </c>
      <c r="L124" s="79">
        <v>84.98</v>
      </c>
    </row>
    <row r="125" spans="1:12" ht="15" x14ac:dyDescent="0.25">
      <c r="A125" s="25"/>
      <c r="B125" s="16"/>
      <c r="C125" s="11"/>
      <c r="D125" s="7" t="s">
        <v>29</v>
      </c>
      <c r="E125" s="54" t="s">
        <v>143</v>
      </c>
      <c r="F125" s="45">
        <v>150</v>
      </c>
      <c r="G125" s="45">
        <v>2.5</v>
      </c>
      <c r="H125" s="45">
        <v>3.98</v>
      </c>
      <c r="I125" s="45">
        <v>17.350000000000001</v>
      </c>
      <c r="J125" s="45">
        <v>110.4</v>
      </c>
      <c r="K125" s="93" t="s">
        <v>144</v>
      </c>
      <c r="L125" s="79">
        <v>17.149999999999999</v>
      </c>
    </row>
    <row r="126" spans="1:12" ht="15" x14ac:dyDescent="0.25">
      <c r="A126" s="25"/>
      <c r="B126" s="16"/>
      <c r="C126" s="11"/>
      <c r="D126" s="7" t="s">
        <v>22</v>
      </c>
      <c r="E126" s="53" t="s">
        <v>85</v>
      </c>
      <c r="F126" s="45">
        <v>200</v>
      </c>
      <c r="G126" s="45">
        <v>1.5</v>
      </c>
      <c r="H126" s="45">
        <v>1.59</v>
      </c>
      <c r="I126" s="45">
        <v>12.14</v>
      </c>
      <c r="J126" s="45">
        <v>66.5</v>
      </c>
      <c r="K126" s="93" t="s">
        <v>86</v>
      </c>
      <c r="L126" s="79">
        <v>5.18</v>
      </c>
    </row>
    <row r="127" spans="1:12" ht="15" x14ac:dyDescent="0.25">
      <c r="A127" s="25"/>
      <c r="B127" s="16"/>
      <c r="C127" s="11"/>
      <c r="D127" s="7" t="s">
        <v>32</v>
      </c>
      <c r="E127" s="53" t="s">
        <v>78</v>
      </c>
      <c r="F127" s="45">
        <v>35</v>
      </c>
      <c r="G127" s="45">
        <v>2.31</v>
      </c>
      <c r="H127" s="45">
        <v>0.42</v>
      </c>
      <c r="I127" s="45">
        <v>14.6</v>
      </c>
      <c r="J127" s="45">
        <v>67.680000000000007</v>
      </c>
      <c r="K127" s="93"/>
      <c r="L127" s="79">
        <v>2.4500000000000002</v>
      </c>
    </row>
    <row r="128" spans="1:12" ht="15" x14ac:dyDescent="0.25">
      <c r="A128" s="25"/>
      <c r="B128" s="16"/>
      <c r="C128" s="11"/>
      <c r="D128" s="7" t="s">
        <v>31</v>
      </c>
      <c r="E128" s="44" t="s">
        <v>47</v>
      </c>
      <c r="F128" s="45">
        <v>25</v>
      </c>
      <c r="G128" s="45">
        <v>1.65</v>
      </c>
      <c r="H128" s="45">
        <v>0.16</v>
      </c>
      <c r="I128" s="45">
        <v>11.73</v>
      </c>
      <c r="J128" s="45">
        <v>55.98</v>
      </c>
      <c r="K128" s="93"/>
      <c r="L128" s="79">
        <v>2.68</v>
      </c>
    </row>
    <row r="129" spans="1:12" ht="15" x14ac:dyDescent="0.25">
      <c r="A129" s="26"/>
      <c r="B129" s="18"/>
      <c r="C129" s="8"/>
      <c r="D129" s="19" t="s">
        <v>38</v>
      </c>
      <c r="E129" s="9"/>
      <c r="F129" s="21">
        <f>SUM(F124:F128)</f>
        <v>500</v>
      </c>
      <c r="G129" s="21">
        <f>SUM(G124:G128)</f>
        <v>18.139999999999997</v>
      </c>
      <c r="H129" s="21">
        <f>SUM(H124:H128)</f>
        <v>25.55</v>
      </c>
      <c r="I129" s="21">
        <f>SUM(I124:I128)</f>
        <v>61.59</v>
      </c>
      <c r="J129" s="21">
        <f>SUM(J124:J128)</f>
        <v>539.36</v>
      </c>
      <c r="K129" s="21"/>
      <c r="L129" s="80">
        <f>SUM(L124:L128)</f>
        <v>112.44000000000001</v>
      </c>
    </row>
    <row r="130" spans="1:12" ht="15" x14ac:dyDescent="0.25">
      <c r="A130" s="28">
        <f>A103</f>
        <v>1</v>
      </c>
      <c r="B130" s="14">
        <f>B103</f>
        <v>4</v>
      </c>
      <c r="C130" s="10" t="s">
        <v>36</v>
      </c>
      <c r="D130" s="12" t="s">
        <v>37</v>
      </c>
      <c r="E130" s="94" t="s">
        <v>52</v>
      </c>
      <c r="F130" s="45">
        <v>200</v>
      </c>
      <c r="G130" s="45">
        <v>5.8</v>
      </c>
      <c r="H130" s="45">
        <v>6.4</v>
      </c>
      <c r="I130" s="45">
        <v>8</v>
      </c>
      <c r="J130" s="45">
        <v>116.6</v>
      </c>
      <c r="K130" s="93"/>
      <c r="L130" s="45">
        <v>17.739999999999998</v>
      </c>
    </row>
    <row r="131" spans="1:12" ht="15" x14ac:dyDescent="0.25">
      <c r="A131" s="25"/>
      <c r="B131" s="16"/>
      <c r="C131" s="11"/>
      <c r="D131" s="12"/>
      <c r="E131" s="44"/>
      <c r="F131" s="45"/>
      <c r="G131" s="45"/>
      <c r="H131" s="45"/>
      <c r="I131" s="45"/>
      <c r="J131" s="45"/>
      <c r="K131" s="93"/>
      <c r="L131" s="79"/>
    </row>
    <row r="132" spans="1:12" ht="15" x14ac:dyDescent="0.25">
      <c r="A132" s="26"/>
      <c r="B132" s="18"/>
      <c r="C132" s="8"/>
      <c r="D132" s="20" t="s">
        <v>38</v>
      </c>
      <c r="E132" s="9"/>
      <c r="F132" s="21">
        <f>SUM(F130:F131)</f>
        <v>200</v>
      </c>
      <c r="G132" s="21">
        <f>SUM(G130:G131)</f>
        <v>5.8</v>
      </c>
      <c r="H132" s="21">
        <f>SUM(H130:H131)</f>
        <v>6.4</v>
      </c>
      <c r="I132" s="21">
        <f>SUM(I130:I131)</f>
        <v>8</v>
      </c>
      <c r="J132" s="21">
        <f>SUM(J130:J131)</f>
        <v>116.6</v>
      </c>
      <c r="K132" s="21"/>
      <c r="L132" s="80">
        <f>SUM(L130:L131)</f>
        <v>17.739999999999998</v>
      </c>
    </row>
    <row r="133" spans="1:12" ht="15.75" customHeight="1" thickBot="1" x14ac:dyDescent="0.25">
      <c r="A133" s="31">
        <f>A103</f>
        <v>1</v>
      </c>
      <c r="B133" s="32">
        <f>B103</f>
        <v>4</v>
      </c>
      <c r="C133" s="128" t="s">
        <v>4</v>
      </c>
      <c r="D133" s="129"/>
      <c r="E133" s="33"/>
      <c r="F133" s="34">
        <f>F108+F110+F119+F123+F129+F132</f>
        <v>2325</v>
      </c>
      <c r="G133" s="34">
        <f>G108+G110+G119+G123+G129+G132</f>
        <v>78.239999999999981</v>
      </c>
      <c r="H133" s="34">
        <f>H108+H110+H119+H123+H129+H132</f>
        <v>80.010000000000005</v>
      </c>
      <c r="I133" s="34">
        <f>I108+I110+I119+I123+I129+I132</f>
        <v>334.96000000000004</v>
      </c>
      <c r="J133" s="34">
        <f>J108+J110+J119+J123+J129+J132</f>
        <v>2339.0300000000002</v>
      </c>
      <c r="K133" s="34"/>
      <c r="L133" s="81">
        <f>SUM(L108,L119,L123,L129,L132)</f>
        <v>388</v>
      </c>
    </row>
    <row r="134" spans="1:12" ht="15" x14ac:dyDescent="0.25">
      <c r="A134" s="22">
        <v>1</v>
      </c>
      <c r="B134" s="23">
        <v>5</v>
      </c>
      <c r="C134" s="24" t="s">
        <v>20</v>
      </c>
      <c r="D134" s="5" t="s">
        <v>21</v>
      </c>
      <c r="E134" s="52" t="s">
        <v>145</v>
      </c>
      <c r="F134" s="43">
        <v>140</v>
      </c>
      <c r="G134" s="43">
        <v>13.62</v>
      </c>
      <c r="H134" s="43">
        <v>14.84</v>
      </c>
      <c r="I134" s="43">
        <v>2.37</v>
      </c>
      <c r="J134" s="43">
        <v>197.15</v>
      </c>
      <c r="K134" s="93" t="s">
        <v>146</v>
      </c>
      <c r="L134" s="82">
        <v>51.8</v>
      </c>
    </row>
    <row r="135" spans="1:12" ht="15" x14ac:dyDescent="0.25">
      <c r="A135" s="25"/>
      <c r="B135" s="16"/>
      <c r="C135" s="11"/>
      <c r="D135" s="7" t="s">
        <v>62</v>
      </c>
      <c r="E135" s="53" t="s">
        <v>46</v>
      </c>
      <c r="F135" s="45">
        <v>10</v>
      </c>
      <c r="G135" s="45">
        <v>0.08</v>
      </c>
      <c r="H135" s="45">
        <v>7.25</v>
      </c>
      <c r="I135" s="45">
        <v>0.13</v>
      </c>
      <c r="J135" s="45">
        <v>66.06</v>
      </c>
      <c r="K135" s="93"/>
      <c r="L135" s="79">
        <v>16.3</v>
      </c>
    </row>
    <row r="136" spans="1:12" ht="15" x14ac:dyDescent="0.25">
      <c r="A136" s="25"/>
      <c r="B136" s="16"/>
      <c r="C136" s="11"/>
      <c r="D136" s="7" t="s">
        <v>22</v>
      </c>
      <c r="E136" s="54" t="s">
        <v>112</v>
      </c>
      <c r="F136" s="45">
        <v>200</v>
      </c>
      <c r="G136" s="45">
        <v>0.08</v>
      </c>
      <c r="H136" s="45">
        <v>0.02</v>
      </c>
      <c r="I136" s="45">
        <v>9.84</v>
      </c>
      <c r="J136" s="45">
        <v>37.799999999999997</v>
      </c>
      <c r="K136" s="93" t="s">
        <v>107</v>
      </c>
      <c r="L136" s="79">
        <v>1.58</v>
      </c>
    </row>
    <row r="137" spans="1:12" ht="15" x14ac:dyDescent="0.25">
      <c r="A137" s="25"/>
      <c r="B137" s="16"/>
      <c r="C137" s="11"/>
      <c r="D137" s="7" t="s">
        <v>31</v>
      </c>
      <c r="E137" s="53" t="s">
        <v>68</v>
      </c>
      <c r="F137" s="45">
        <v>70</v>
      </c>
      <c r="G137" s="45">
        <v>5.39</v>
      </c>
      <c r="H137" s="45">
        <v>2.1</v>
      </c>
      <c r="I137" s="45">
        <v>37.31</v>
      </c>
      <c r="J137" s="45">
        <v>188.66</v>
      </c>
      <c r="K137" s="93"/>
      <c r="L137" s="79">
        <v>8.75</v>
      </c>
    </row>
    <row r="138" spans="1:12" ht="15" x14ac:dyDescent="0.25">
      <c r="A138" s="25"/>
      <c r="B138" s="16"/>
      <c r="C138" s="11"/>
      <c r="D138" s="7" t="s">
        <v>34</v>
      </c>
      <c r="E138" s="55" t="s">
        <v>49</v>
      </c>
      <c r="F138" s="45">
        <v>50</v>
      </c>
      <c r="G138" s="45">
        <v>3.75</v>
      </c>
      <c r="H138" s="45">
        <v>4.9000000000000004</v>
      </c>
      <c r="I138" s="45">
        <v>38.35</v>
      </c>
      <c r="J138" s="45">
        <v>211.13</v>
      </c>
      <c r="K138" s="93"/>
      <c r="L138" s="79">
        <v>10.52</v>
      </c>
    </row>
    <row r="139" spans="1:12" ht="15" x14ac:dyDescent="0.25">
      <c r="A139" s="25"/>
      <c r="B139" s="16"/>
      <c r="C139" s="11"/>
      <c r="D139" s="7" t="s">
        <v>32</v>
      </c>
      <c r="E139" s="44" t="s">
        <v>78</v>
      </c>
      <c r="F139" s="45">
        <v>30</v>
      </c>
      <c r="G139" s="45">
        <v>1.98</v>
      </c>
      <c r="H139" s="45">
        <v>0.36</v>
      </c>
      <c r="I139" s="45">
        <v>12.51</v>
      </c>
      <c r="J139" s="45">
        <v>58.01</v>
      </c>
      <c r="K139" s="93"/>
      <c r="L139" s="79">
        <v>2.1</v>
      </c>
    </row>
    <row r="140" spans="1:12" ht="15" x14ac:dyDescent="0.25">
      <c r="A140" s="26"/>
      <c r="B140" s="18"/>
      <c r="C140" s="8"/>
      <c r="D140" s="19" t="s">
        <v>38</v>
      </c>
      <c r="E140" s="9"/>
      <c r="F140" s="21">
        <f>SUM(F134:F139)</f>
        <v>500</v>
      </c>
      <c r="G140" s="21">
        <f>SUM(G134:G139)</f>
        <v>24.9</v>
      </c>
      <c r="H140" s="21">
        <f>SUM(H134:H139)</f>
        <v>29.47</v>
      </c>
      <c r="I140" s="21">
        <f>SUM(I134:I139)</f>
        <v>100.51</v>
      </c>
      <c r="J140" s="21">
        <f>SUM(J134:J139)</f>
        <v>758.81000000000006</v>
      </c>
      <c r="K140" s="21"/>
      <c r="L140" s="80">
        <f>SUM(L134:L139)</f>
        <v>91.049999999999983</v>
      </c>
    </row>
    <row r="141" spans="1:12" ht="15" x14ac:dyDescent="0.25">
      <c r="A141" s="28">
        <f>A134</f>
        <v>1</v>
      </c>
      <c r="B141" s="14">
        <f>B134</f>
        <v>5</v>
      </c>
      <c r="C141" s="10" t="s">
        <v>24</v>
      </c>
      <c r="D141" s="12" t="s">
        <v>23</v>
      </c>
      <c r="E141" s="44"/>
      <c r="F141" s="45"/>
      <c r="G141" s="45"/>
      <c r="H141" s="45"/>
      <c r="I141" s="45"/>
      <c r="J141" s="45"/>
      <c r="K141" s="45"/>
      <c r="L141" s="79"/>
    </row>
    <row r="142" spans="1:12" ht="15" x14ac:dyDescent="0.25">
      <c r="A142" s="26"/>
      <c r="B142" s="18"/>
      <c r="C142" s="8"/>
      <c r="D142" s="19" t="s">
        <v>38</v>
      </c>
      <c r="E142" s="9"/>
      <c r="F142" s="21">
        <f>SUM(F141:F141)</f>
        <v>0</v>
      </c>
      <c r="G142" s="21">
        <f>SUM(G141:G141)</f>
        <v>0</v>
      </c>
      <c r="H142" s="21">
        <f>SUM(H141:H141)</f>
        <v>0</v>
      </c>
      <c r="I142" s="21">
        <f>SUM(I141:I141)</f>
        <v>0</v>
      </c>
      <c r="J142" s="21">
        <f>SUM(J141:J141)</f>
        <v>0</v>
      </c>
      <c r="K142" s="21"/>
      <c r="L142" s="80">
        <f ca="1">SUM(L141:L147)</f>
        <v>0</v>
      </c>
    </row>
    <row r="143" spans="1:12" ht="15" x14ac:dyDescent="0.25">
      <c r="A143" s="28">
        <f>A134</f>
        <v>1</v>
      </c>
      <c r="B143" s="14">
        <f>B134</f>
        <v>5</v>
      </c>
      <c r="C143" s="10" t="s">
        <v>25</v>
      </c>
      <c r="D143" s="7" t="s">
        <v>26</v>
      </c>
      <c r="E143" s="54" t="s">
        <v>147</v>
      </c>
      <c r="F143" s="45">
        <v>60</v>
      </c>
      <c r="G143" s="45">
        <v>0.47</v>
      </c>
      <c r="H143" s="45">
        <v>0.06</v>
      </c>
      <c r="I143" s="45">
        <v>1.47</v>
      </c>
      <c r="J143" s="45">
        <v>8.4</v>
      </c>
      <c r="K143" s="93"/>
      <c r="L143" s="79">
        <v>15.28</v>
      </c>
    </row>
    <row r="144" spans="1:12" ht="15" x14ac:dyDescent="0.25">
      <c r="A144" s="25"/>
      <c r="B144" s="16"/>
      <c r="C144" s="11"/>
      <c r="D144" s="7" t="s">
        <v>27</v>
      </c>
      <c r="E144" s="53" t="s">
        <v>61</v>
      </c>
      <c r="F144" s="45">
        <v>250</v>
      </c>
      <c r="G144" s="45">
        <v>5.54</v>
      </c>
      <c r="H144" s="45">
        <v>5.56</v>
      </c>
      <c r="I144" s="45">
        <v>24.31</v>
      </c>
      <c r="J144" s="45">
        <v>164.06</v>
      </c>
      <c r="K144" s="93" t="s">
        <v>148</v>
      </c>
      <c r="L144" s="79">
        <v>52.01</v>
      </c>
    </row>
    <row r="145" spans="1:12" ht="15" x14ac:dyDescent="0.25">
      <c r="A145" s="25"/>
      <c r="B145" s="16"/>
      <c r="C145" s="11"/>
      <c r="D145" s="7" t="s">
        <v>28</v>
      </c>
      <c r="E145" s="105" t="s">
        <v>149</v>
      </c>
      <c r="F145" s="45">
        <v>90</v>
      </c>
      <c r="G145" s="45">
        <v>7.92</v>
      </c>
      <c r="H145" s="45">
        <v>2.98</v>
      </c>
      <c r="I145" s="45">
        <v>9.02</v>
      </c>
      <c r="J145" s="45">
        <v>93.81</v>
      </c>
      <c r="K145" s="93" t="s">
        <v>150</v>
      </c>
      <c r="L145" s="79">
        <v>42.73</v>
      </c>
    </row>
    <row r="146" spans="1:12" ht="15" x14ac:dyDescent="0.25">
      <c r="A146" s="25"/>
      <c r="B146" s="16"/>
      <c r="C146" s="11"/>
      <c r="D146" s="7" t="s">
        <v>29</v>
      </c>
      <c r="E146" s="53" t="s">
        <v>50</v>
      </c>
      <c r="F146" s="45">
        <v>160</v>
      </c>
      <c r="G146" s="45">
        <v>3.32</v>
      </c>
      <c r="H146" s="45">
        <v>3.91</v>
      </c>
      <c r="I146" s="97">
        <v>23.55</v>
      </c>
      <c r="J146" s="45">
        <v>141.41999999999999</v>
      </c>
      <c r="K146" s="93" t="s">
        <v>105</v>
      </c>
      <c r="L146" s="79">
        <v>15.68</v>
      </c>
    </row>
    <row r="147" spans="1:12" ht="15" x14ac:dyDescent="0.25">
      <c r="A147" s="25"/>
      <c r="B147" s="16"/>
      <c r="C147" s="11"/>
      <c r="D147" s="7" t="s">
        <v>30</v>
      </c>
      <c r="E147" s="105" t="s">
        <v>99</v>
      </c>
      <c r="F147" s="45">
        <v>200</v>
      </c>
      <c r="G147" s="45">
        <v>0.24</v>
      </c>
      <c r="H147" s="45">
        <v>0.1</v>
      </c>
      <c r="I147" s="45">
        <v>14.6</v>
      </c>
      <c r="J147" s="45">
        <v>55.74</v>
      </c>
      <c r="K147" s="93" t="s">
        <v>100</v>
      </c>
      <c r="L147" s="79">
        <v>9.4499999999999993</v>
      </c>
    </row>
    <row r="148" spans="1:12" ht="15" x14ac:dyDescent="0.25">
      <c r="A148" s="25"/>
      <c r="B148" s="16"/>
      <c r="C148" s="11"/>
      <c r="D148" s="106" t="s">
        <v>62</v>
      </c>
      <c r="E148" s="94" t="s">
        <v>135</v>
      </c>
      <c r="F148" s="45">
        <v>12</v>
      </c>
      <c r="G148" s="45">
        <v>1.03</v>
      </c>
      <c r="H148" s="45">
        <v>0.11</v>
      </c>
      <c r="I148" s="45">
        <v>6.15</v>
      </c>
      <c r="J148" s="45">
        <v>30.24</v>
      </c>
      <c r="K148" s="93" t="s">
        <v>136</v>
      </c>
      <c r="L148" s="79">
        <v>1.54</v>
      </c>
    </row>
    <row r="149" spans="1:12" ht="15" x14ac:dyDescent="0.25">
      <c r="A149" s="25"/>
      <c r="B149" s="16"/>
      <c r="C149" s="11"/>
      <c r="D149" s="7" t="s">
        <v>31</v>
      </c>
      <c r="E149" s="44" t="s">
        <v>47</v>
      </c>
      <c r="F149" s="45">
        <v>35</v>
      </c>
      <c r="G149" s="45">
        <v>2.31</v>
      </c>
      <c r="H149" s="45">
        <v>0.23</v>
      </c>
      <c r="I149" s="45">
        <v>16.420000000000002</v>
      </c>
      <c r="J149" s="45">
        <v>78.37</v>
      </c>
      <c r="K149" s="93"/>
      <c r="L149" s="79">
        <v>4.82</v>
      </c>
    </row>
    <row r="150" spans="1:12" ht="15" x14ac:dyDescent="0.25">
      <c r="A150" s="25"/>
      <c r="B150" s="16"/>
      <c r="C150" s="11"/>
      <c r="D150" s="7" t="s">
        <v>32</v>
      </c>
      <c r="E150" s="53" t="s">
        <v>78</v>
      </c>
      <c r="F150" s="45">
        <v>40</v>
      </c>
      <c r="G150" s="45">
        <v>2.64</v>
      </c>
      <c r="H150" s="45">
        <v>0.48</v>
      </c>
      <c r="I150" s="45">
        <v>16.68</v>
      </c>
      <c r="J150" s="45">
        <v>77.349999999999994</v>
      </c>
      <c r="K150" s="93"/>
      <c r="L150" s="79">
        <v>2.44</v>
      </c>
    </row>
    <row r="151" spans="1:12" ht="15" x14ac:dyDescent="0.25">
      <c r="A151" s="26"/>
      <c r="B151" s="18"/>
      <c r="C151" s="8"/>
      <c r="D151" s="19" t="s">
        <v>38</v>
      </c>
      <c r="E151" s="9"/>
      <c r="F151" s="21">
        <f>SUM(F143:F150)</f>
        <v>847</v>
      </c>
      <c r="G151" s="21">
        <f>SUM(G143:G150)</f>
        <v>23.47</v>
      </c>
      <c r="H151" s="21">
        <f>SUM(H143:H150)</f>
        <v>13.43</v>
      </c>
      <c r="I151" s="21">
        <f>SUM(I143:I150)</f>
        <v>112.19999999999999</v>
      </c>
      <c r="J151" s="21">
        <f>SUM(J143:J150)</f>
        <v>649.39</v>
      </c>
      <c r="K151" s="21"/>
      <c r="L151" s="80">
        <f t="shared" ref="L151" si="7">SUM(L143:L150)</f>
        <v>143.94999999999996</v>
      </c>
    </row>
    <row r="152" spans="1:12" ht="15" x14ac:dyDescent="0.25">
      <c r="A152" s="28">
        <f>A134</f>
        <v>1</v>
      </c>
      <c r="B152" s="14">
        <f>B134</f>
        <v>5</v>
      </c>
      <c r="C152" s="10" t="s">
        <v>33</v>
      </c>
      <c r="D152" s="12" t="s">
        <v>30</v>
      </c>
      <c r="E152" s="54" t="s">
        <v>80</v>
      </c>
      <c r="F152" s="45">
        <v>200</v>
      </c>
      <c r="G152" s="45">
        <v>1</v>
      </c>
      <c r="H152" s="45">
        <v>0.2</v>
      </c>
      <c r="I152" s="45">
        <v>20.6</v>
      </c>
      <c r="J152" s="45">
        <v>86.48</v>
      </c>
      <c r="K152" s="45"/>
      <c r="L152" s="79">
        <v>14.02</v>
      </c>
    </row>
    <row r="153" spans="1:12" ht="15" x14ac:dyDescent="0.25">
      <c r="A153" s="25"/>
      <c r="B153" s="16"/>
      <c r="C153" s="11"/>
      <c r="D153" s="7" t="s">
        <v>23</v>
      </c>
      <c r="E153" s="53" t="s">
        <v>79</v>
      </c>
      <c r="F153" s="45">
        <v>100</v>
      </c>
      <c r="G153" s="45">
        <v>0.4</v>
      </c>
      <c r="H153" s="45">
        <v>0.4</v>
      </c>
      <c r="I153" s="45">
        <v>11.6</v>
      </c>
      <c r="J153" s="45">
        <v>48.68</v>
      </c>
      <c r="K153" s="45"/>
      <c r="L153" s="79">
        <v>26.2</v>
      </c>
    </row>
    <row r="154" spans="1:12" ht="15" x14ac:dyDescent="0.25">
      <c r="A154" s="26"/>
      <c r="B154" s="18"/>
      <c r="C154" s="8"/>
      <c r="D154" s="19" t="s">
        <v>38</v>
      </c>
      <c r="E154" s="9"/>
      <c r="F154" s="21">
        <f>SUM(F152:F153)</f>
        <v>300</v>
      </c>
      <c r="G154" s="21">
        <f>SUM(G152:G153)</f>
        <v>1.4</v>
      </c>
      <c r="H154" s="21">
        <f>SUM(H152:H153)</f>
        <v>0.60000000000000009</v>
      </c>
      <c r="I154" s="21">
        <f>SUM(I152:I153)</f>
        <v>32.200000000000003</v>
      </c>
      <c r="J154" s="21">
        <f>SUM(J152:J153)</f>
        <v>135.16</v>
      </c>
      <c r="K154" s="21"/>
      <c r="L154" s="80">
        <f>SUM(L152:L153)</f>
        <v>40.22</v>
      </c>
    </row>
    <row r="155" spans="1:12" ht="15" x14ac:dyDescent="0.25">
      <c r="A155" s="28">
        <f>A134</f>
        <v>1</v>
      </c>
      <c r="B155" s="14">
        <f>B134</f>
        <v>5</v>
      </c>
      <c r="C155" s="10" t="s">
        <v>35</v>
      </c>
      <c r="D155" s="7" t="s">
        <v>21</v>
      </c>
      <c r="E155" s="53" t="s">
        <v>151</v>
      </c>
      <c r="F155" s="45">
        <v>270</v>
      </c>
      <c r="G155" s="45">
        <v>18.68</v>
      </c>
      <c r="H155" s="45">
        <v>31.26</v>
      </c>
      <c r="I155" s="45">
        <v>49.56</v>
      </c>
      <c r="J155" s="45">
        <v>552.44000000000005</v>
      </c>
      <c r="K155" s="93" t="s">
        <v>152</v>
      </c>
      <c r="L155" s="79">
        <v>87.08</v>
      </c>
    </row>
    <row r="156" spans="1:12" ht="15" x14ac:dyDescent="0.25">
      <c r="A156" s="25"/>
      <c r="B156" s="16"/>
      <c r="C156" s="11"/>
      <c r="D156" s="7" t="s">
        <v>29</v>
      </c>
      <c r="E156" s="53"/>
      <c r="F156" s="45"/>
      <c r="G156" s="45"/>
      <c r="H156" s="45"/>
      <c r="I156" s="45"/>
      <c r="J156" s="45"/>
      <c r="K156" s="93"/>
      <c r="L156" s="79"/>
    </row>
    <row r="157" spans="1:12" ht="15" x14ac:dyDescent="0.25">
      <c r="A157" s="25"/>
      <c r="B157" s="16"/>
      <c r="C157" s="11"/>
      <c r="D157" s="7" t="s">
        <v>22</v>
      </c>
      <c r="E157" s="56" t="s">
        <v>53</v>
      </c>
      <c r="F157" s="45">
        <v>200</v>
      </c>
      <c r="G157" s="45">
        <v>0.12</v>
      </c>
      <c r="H157" s="45">
        <v>0.02</v>
      </c>
      <c r="I157" s="45">
        <v>13.98</v>
      </c>
      <c r="J157" s="45">
        <v>54.43</v>
      </c>
      <c r="K157" s="93" t="s">
        <v>67</v>
      </c>
      <c r="L157" s="79">
        <v>4.57</v>
      </c>
    </row>
    <row r="158" spans="1:12" ht="15" x14ac:dyDescent="0.25">
      <c r="A158" s="25"/>
      <c r="B158" s="16"/>
      <c r="C158" s="11"/>
      <c r="D158" s="7" t="s">
        <v>32</v>
      </c>
      <c r="E158" s="53" t="s">
        <v>78</v>
      </c>
      <c r="F158" s="45">
        <v>20</v>
      </c>
      <c r="G158" s="45">
        <v>1.32</v>
      </c>
      <c r="H158" s="45">
        <v>0.24</v>
      </c>
      <c r="I158" s="45">
        <v>8.34</v>
      </c>
      <c r="J158" s="45">
        <v>38.68</v>
      </c>
      <c r="K158" s="93"/>
      <c r="L158" s="79">
        <v>2.8</v>
      </c>
    </row>
    <row r="159" spans="1:12" ht="15" x14ac:dyDescent="0.25">
      <c r="A159" s="25"/>
      <c r="B159" s="16"/>
      <c r="C159" s="11"/>
      <c r="D159" s="7" t="s">
        <v>31</v>
      </c>
      <c r="E159" s="44" t="s">
        <v>47</v>
      </c>
      <c r="F159" s="45">
        <v>20</v>
      </c>
      <c r="G159" s="45">
        <v>1.32</v>
      </c>
      <c r="H159" s="45">
        <v>0.13</v>
      </c>
      <c r="I159" s="45">
        <v>9.3800000000000008</v>
      </c>
      <c r="J159" s="45">
        <v>44.78</v>
      </c>
      <c r="K159" s="93"/>
      <c r="L159" s="79">
        <v>3.82</v>
      </c>
    </row>
    <row r="160" spans="1:12" ht="15" x14ac:dyDescent="0.25">
      <c r="A160" s="25"/>
      <c r="B160" s="16"/>
      <c r="C160" s="11"/>
      <c r="D160" s="6"/>
      <c r="E160" s="53"/>
      <c r="F160" s="45"/>
      <c r="G160" s="45"/>
      <c r="H160" s="45"/>
      <c r="I160" s="45"/>
      <c r="J160" s="45"/>
      <c r="K160" s="93"/>
      <c r="L160" s="79"/>
    </row>
    <row r="161" spans="1:12" ht="15" x14ac:dyDescent="0.25">
      <c r="A161" s="26"/>
      <c r="B161" s="18"/>
      <c r="C161" s="8"/>
      <c r="D161" s="19" t="s">
        <v>38</v>
      </c>
      <c r="E161" s="9"/>
      <c r="F161" s="21">
        <f>SUM(F155:F160)</f>
        <v>510</v>
      </c>
      <c r="G161" s="21">
        <f t="shared" ref="G161" si="8">SUM(G155:G160)</f>
        <v>21.44</v>
      </c>
      <c r="H161" s="21">
        <f t="shared" ref="H161" si="9">SUM(H155:H160)</f>
        <v>31.65</v>
      </c>
      <c r="I161" s="21">
        <f>SUM(I155:I160)</f>
        <v>81.260000000000005</v>
      </c>
      <c r="J161" s="21">
        <f>SUM(J155:J160)</f>
        <v>690.32999999999993</v>
      </c>
      <c r="K161" s="21"/>
      <c r="L161" s="21">
        <f t="shared" ref="L161" si="10">SUM(L155:L160)</f>
        <v>98.27</v>
      </c>
    </row>
    <row r="162" spans="1:12" ht="15" x14ac:dyDescent="0.25">
      <c r="A162" s="28">
        <f>A134</f>
        <v>1</v>
      </c>
      <c r="B162" s="14">
        <f>B134</f>
        <v>5</v>
      </c>
      <c r="C162" s="10" t="s">
        <v>36</v>
      </c>
      <c r="D162" s="12" t="s">
        <v>37</v>
      </c>
      <c r="E162" s="54" t="s">
        <v>58</v>
      </c>
      <c r="F162" s="45">
        <v>200</v>
      </c>
      <c r="G162" s="45">
        <v>5.81</v>
      </c>
      <c r="H162" s="45">
        <v>6.41</v>
      </c>
      <c r="I162" s="45">
        <v>9.42</v>
      </c>
      <c r="J162" s="45">
        <v>117.42</v>
      </c>
      <c r="K162" s="93" t="s">
        <v>153</v>
      </c>
      <c r="L162" s="79">
        <v>14.51</v>
      </c>
    </row>
    <row r="163" spans="1:12" ht="15" x14ac:dyDescent="0.25">
      <c r="A163" s="25"/>
      <c r="B163" s="16"/>
      <c r="C163" s="11"/>
      <c r="D163" s="12"/>
      <c r="E163" s="44"/>
      <c r="F163" s="45"/>
      <c r="G163" s="45"/>
      <c r="H163" s="45"/>
      <c r="I163" s="45"/>
      <c r="J163" s="45"/>
      <c r="K163" s="93"/>
      <c r="L163" s="79"/>
    </row>
    <row r="164" spans="1:12" ht="15" x14ac:dyDescent="0.25">
      <c r="A164" s="25"/>
      <c r="B164" s="16"/>
      <c r="C164" s="11"/>
      <c r="D164" s="12"/>
      <c r="E164" s="44"/>
      <c r="F164" s="45"/>
      <c r="G164" s="45"/>
      <c r="H164" s="45"/>
      <c r="I164" s="45"/>
      <c r="J164" s="45"/>
      <c r="K164" s="93"/>
      <c r="L164" s="79"/>
    </row>
    <row r="165" spans="1:12" ht="15" x14ac:dyDescent="0.25">
      <c r="A165" s="25"/>
      <c r="B165" s="16"/>
      <c r="C165" s="11"/>
      <c r="D165" s="12"/>
      <c r="E165" s="44"/>
      <c r="F165" s="45"/>
      <c r="G165" s="45"/>
      <c r="H165" s="45"/>
      <c r="I165" s="45"/>
      <c r="J165" s="45"/>
      <c r="K165" s="93"/>
      <c r="L165" s="79"/>
    </row>
    <row r="166" spans="1:12" ht="15" x14ac:dyDescent="0.25">
      <c r="A166" s="26"/>
      <c r="B166" s="18"/>
      <c r="C166" s="8"/>
      <c r="D166" s="20" t="s">
        <v>38</v>
      </c>
      <c r="E166" s="9"/>
      <c r="F166" s="21">
        <f>SUM(F162:F165)</f>
        <v>200</v>
      </c>
      <c r="G166" s="21">
        <f>SUM(G162:G165)</f>
        <v>5.81</v>
      </c>
      <c r="H166" s="21">
        <f>SUM(H162:H165)</f>
        <v>6.41</v>
      </c>
      <c r="I166" s="21">
        <f>SUM(I162:I165)</f>
        <v>9.42</v>
      </c>
      <c r="J166" s="21">
        <f>SUM(J162:J165)</f>
        <v>117.42</v>
      </c>
      <c r="K166" s="21"/>
      <c r="L166" s="21">
        <f t="shared" ref="L166" si="11">SUM(L162:L165)</f>
        <v>14.51</v>
      </c>
    </row>
    <row r="167" spans="1:12" ht="15.75" customHeight="1" thickBot="1" x14ac:dyDescent="0.25">
      <c r="A167" s="31">
        <f>A134</f>
        <v>1</v>
      </c>
      <c r="B167" s="32">
        <f>B134</f>
        <v>5</v>
      </c>
      <c r="C167" s="128" t="s">
        <v>4</v>
      </c>
      <c r="D167" s="129"/>
      <c r="E167" s="33"/>
      <c r="F167" s="34">
        <f>F140+F142+F151+F154+F161+F166</f>
        <v>2357</v>
      </c>
      <c r="G167" s="34">
        <f>G140+G142+G151+G154+G161+G166</f>
        <v>77.02</v>
      </c>
      <c r="H167" s="34">
        <f>H140+H142+H151+H154+H161+H166</f>
        <v>81.56</v>
      </c>
      <c r="I167" s="34">
        <f>I140+I142+I151+I154+I161+I166</f>
        <v>335.59</v>
      </c>
      <c r="J167" s="34">
        <f>J140+J142+J151+J154+J161+J166</f>
        <v>2351.11</v>
      </c>
      <c r="K167" s="35"/>
      <c r="L167" s="34">
        <f>SUM(L140,L151,L154,L161,L166)</f>
        <v>387.99999999999989</v>
      </c>
    </row>
    <row r="168" spans="1:12" ht="15" x14ac:dyDescent="0.25">
      <c r="A168" s="22">
        <v>2</v>
      </c>
      <c r="B168" s="23">
        <v>1</v>
      </c>
      <c r="C168" s="24" t="s">
        <v>20</v>
      </c>
      <c r="D168" s="5" t="s">
        <v>21</v>
      </c>
      <c r="E168" s="52" t="s">
        <v>154</v>
      </c>
      <c r="F168" s="43">
        <v>200</v>
      </c>
      <c r="G168" s="43">
        <v>5.97</v>
      </c>
      <c r="H168" s="43">
        <v>5.26</v>
      </c>
      <c r="I168" s="43">
        <v>33.67</v>
      </c>
      <c r="J168" s="43">
        <v>201.1</v>
      </c>
      <c r="K168" s="93" t="s">
        <v>155</v>
      </c>
      <c r="L168" s="43">
        <v>21.08</v>
      </c>
    </row>
    <row r="169" spans="1:12" ht="15" x14ac:dyDescent="0.25">
      <c r="A169" s="25"/>
      <c r="B169" s="16"/>
      <c r="C169" s="11"/>
      <c r="D169" s="7" t="s">
        <v>22</v>
      </c>
      <c r="E169" s="53" t="s">
        <v>54</v>
      </c>
      <c r="F169" s="45">
        <v>200</v>
      </c>
      <c r="G169" s="45">
        <v>3.64</v>
      </c>
      <c r="H169" s="45">
        <v>3.34</v>
      </c>
      <c r="I169" s="45">
        <v>24.1</v>
      </c>
      <c r="J169" s="45">
        <v>134.77000000000001</v>
      </c>
      <c r="K169" s="93" t="s">
        <v>157</v>
      </c>
      <c r="L169" s="45">
        <v>11.94</v>
      </c>
    </row>
    <row r="170" spans="1:12" ht="15" x14ac:dyDescent="0.25">
      <c r="A170" s="25"/>
      <c r="B170" s="16"/>
      <c r="C170" s="11"/>
      <c r="D170" s="7" t="s">
        <v>31</v>
      </c>
      <c r="E170" s="44" t="s">
        <v>68</v>
      </c>
      <c r="F170" s="45">
        <v>55</v>
      </c>
      <c r="G170" s="45">
        <v>4.24</v>
      </c>
      <c r="H170" s="45">
        <v>1.65</v>
      </c>
      <c r="I170" s="45">
        <v>29.32</v>
      </c>
      <c r="J170" s="45">
        <v>148.24</v>
      </c>
      <c r="K170" s="93"/>
      <c r="L170" s="45">
        <v>5</v>
      </c>
    </row>
    <row r="171" spans="1:12" ht="15" x14ac:dyDescent="0.25">
      <c r="A171" s="25"/>
      <c r="B171" s="16"/>
      <c r="C171" s="11"/>
      <c r="D171" s="7" t="s">
        <v>23</v>
      </c>
      <c r="E171" s="44" t="s">
        <v>79</v>
      </c>
      <c r="F171" s="45">
        <v>100</v>
      </c>
      <c r="G171" s="45">
        <v>0.4</v>
      </c>
      <c r="H171" s="45">
        <v>0.4</v>
      </c>
      <c r="I171" s="45">
        <v>11.6</v>
      </c>
      <c r="J171" s="45">
        <v>48.68</v>
      </c>
      <c r="K171" s="93"/>
      <c r="L171" s="45">
        <v>33.42</v>
      </c>
    </row>
    <row r="172" spans="1:12" ht="15" x14ac:dyDescent="0.25">
      <c r="A172" s="25"/>
      <c r="B172" s="16"/>
      <c r="C172" s="11"/>
      <c r="D172" s="7" t="s">
        <v>62</v>
      </c>
      <c r="E172" s="53" t="s">
        <v>156</v>
      </c>
      <c r="F172" s="45">
        <v>20</v>
      </c>
      <c r="G172" s="45">
        <v>5.26</v>
      </c>
      <c r="H172" s="45">
        <v>5.32</v>
      </c>
      <c r="I172" s="45">
        <v>0</v>
      </c>
      <c r="J172" s="45">
        <v>70.12</v>
      </c>
      <c r="K172" s="93" t="s">
        <v>111</v>
      </c>
      <c r="L172" s="45">
        <v>27.35</v>
      </c>
    </row>
    <row r="173" spans="1:12" ht="15" x14ac:dyDescent="0.25">
      <c r="A173" s="26"/>
      <c r="B173" s="18"/>
      <c r="C173" s="8"/>
      <c r="D173" s="19" t="s">
        <v>38</v>
      </c>
      <c r="E173" s="84"/>
      <c r="F173" s="21">
        <f>SUM(F168:F172)</f>
        <v>575</v>
      </c>
      <c r="G173" s="21">
        <f>SUM(G168:G172)</f>
        <v>19.509999999999998</v>
      </c>
      <c r="H173" s="21">
        <f>SUM(H168:H172)</f>
        <v>15.97</v>
      </c>
      <c r="I173" s="21">
        <f>SUM(I168:I172)</f>
        <v>98.69</v>
      </c>
      <c r="J173" s="21">
        <f>SUM(J168:J172)</f>
        <v>602.91</v>
      </c>
      <c r="K173" s="27"/>
      <c r="L173" s="21">
        <f>SUM(L168:L172)</f>
        <v>98.789999999999992</v>
      </c>
    </row>
    <row r="174" spans="1:12" ht="15" x14ac:dyDescent="0.25">
      <c r="A174" s="28">
        <v>2</v>
      </c>
      <c r="B174" s="14">
        <v>1</v>
      </c>
      <c r="C174" s="10" t="s">
        <v>24</v>
      </c>
      <c r="D174" s="12" t="s">
        <v>23</v>
      </c>
      <c r="E174" s="44"/>
      <c r="F174" s="45"/>
      <c r="G174" s="45"/>
      <c r="H174" s="45"/>
      <c r="I174" s="45"/>
      <c r="J174" s="45"/>
      <c r="K174" s="46"/>
      <c r="L174" s="45"/>
    </row>
    <row r="175" spans="1:12" ht="15" x14ac:dyDescent="0.25">
      <c r="A175" s="26"/>
      <c r="B175" s="18"/>
      <c r="C175" s="8"/>
      <c r="D175" s="19" t="s">
        <v>38</v>
      </c>
      <c r="E175" s="9"/>
      <c r="F175" s="21">
        <f>SUM(F174:F174)</f>
        <v>0</v>
      </c>
      <c r="G175" s="21">
        <f>SUM(G174:G174)</f>
        <v>0</v>
      </c>
      <c r="H175" s="21">
        <f>SUM(H174:H174)</f>
        <v>0</v>
      </c>
      <c r="I175" s="21">
        <f>SUM(I174:I174)</f>
        <v>0</v>
      </c>
      <c r="J175" s="21">
        <f>SUM(J174:J174)</f>
        <v>0</v>
      </c>
      <c r="K175" s="27"/>
      <c r="L175" s="21">
        <f ca="1">SUM(L174:L180)</f>
        <v>0</v>
      </c>
    </row>
    <row r="176" spans="1:12" ht="30" x14ac:dyDescent="0.25">
      <c r="A176" s="28">
        <f>A168</f>
        <v>2</v>
      </c>
      <c r="B176" s="14">
        <v>1</v>
      </c>
      <c r="C176" s="10" t="s">
        <v>25</v>
      </c>
      <c r="D176" s="7" t="s">
        <v>26</v>
      </c>
      <c r="E176" s="54" t="s">
        <v>113</v>
      </c>
      <c r="F176" s="45">
        <v>60</v>
      </c>
      <c r="G176" s="45">
        <v>0.67</v>
      </c>
      <c r="H176" s="45">
        <v>3.57</v>
      </c>
      <c r="I176" s="45">
        <v>4.68</v>
      </c>
      <c r="J176" s="45">
        <v>50.947000000000003</v>
      </c>
      <c r="K176" s="93" t="s">
        <v>114</v>
      </c>
      <c r="L176" s="45">
        <v>7.65</v>
      </c>
    </row>
    <row r="177" spans="1:12" ht="15" x14ac:dyDescent="0.25">
      <c r="A177" s="25"/>
      <c r="B177" s="16"/>
      <c r="C177" s="11"/>
      <c r="D177" s="7" t="s">
        <v>27</v>
      </c>
      <c r="E177" s="53" t="s">
        <v>158</v>
      </c>
      <c r="F177" s="45">
        <v>200</v>
      </c>
      <c r="G177" s="45">
        <v>1.47</v>
      </c>
      <c r="H177" s="45">
        <v>2.41</v>
      </c>
      <c r="I177" s="45">
        <v>7.42</v>
      </c>
      <c r="J177" s="45">
        <v>54.793999999999997</v>
      </c>
      <c r="K177" s="93" t="s">
        <v>159</v>
      </c>
      <c r="L177" s="45">
        <v>49.23</v>
      </c>
    </row>
    <row r="178" spans="1:12" ht="15" x14ac:dyDescent="0.25">
      <c r="A178" s="25"/>
      <c r="B178" s="16"/>
      <c r="C178" s="11"/>
      <c r="D178" s="7" t="s">
        <v>28</v>
      </c>
      <c r="E178" s="53" t="s">
        <v>160</v>
      </c>
      <c r="F178" s="45">
        <v>90</v>
      </c>
      <c r="G178" s="45">
        <v>10.220000000000001</v>
      </c>
      <c r="H178" s="45">
        <v>25.52</v>
      </c>
      <c r="I178" s="45">
        <v>3.6</v>
      </c>
      <c r="J178" s="45">
        <v>284.33</v>
      </c>
      <c r="K178" s="93" t="s">
        <v>137</v>
      </c>
      <c r="L178" s="45">
        <v>51.06</v>
      </c>
    </row>
    <row r="179" spans="1:12" ht="15" x14ac:dyDescent="0.25">
      <c r="A179" s="25"/>
      <c r="B179" s="16"/>
      <c r="C179" s="11"/>
      <c r="D179" s="7" t="s">
        <v>29</v>
      </c>
      <c r="E179" s="53" t="s">
        <v>48</v>
      </c>
      <c r="F179" s="45">
        <v>150</v>
      </c>
      <c r="G179" s="45">
        <v>6.58</v>
      </c>
      <c r="H179" s="45">
        <v>1.72</v>
      </c>
      <c r="I179" s="45">
        <v>34.47</v>
      </c>
      <c r="J179" s="45">
        <v>170.91</v>
      </c>
      <c r="K179" s="93" t="s">
        <v>84</v>
      </c>
      <c r="L179" s="45">
        <v>10.06</v>
      </c>
    </row>
    <row r="180" spans="1:12" ht="15" x14ac:dyDescent="0.25">
      <c r="A180" s="25"/>
      <c r="B180" s="16"/>
      <c r="C180" s="11"/>
      <c r="D180" s="7" t="s">
        <v>30</v>
      </c>
      <c r="E180" s="53" t="s">
        <v>161</v>
      </c>
      <c r="F180" s="45">
        <v>200</v>
      </c>
      <c r="G180" s="45">
        <v>1.02</v>
      </c>
      <c r="H180" s="45">
        <v>0.06</v>
      </c>
      <c r="I180" s="45">
        <v>18.29</v>
      </c>
      <c r="J180" s="45">
        <v>69.016000000000005</v>
      </c>
      <c r="K180" s="93" t="s">
        <v>77</v>
      </c>
      <c r="L180" s="45">
        <v>10.06</v>
      </c>
    </row>
    <row r="181" spans="1:12" ht="15" x14ac:dyDescent="0.25">
      <c r="A181" s="25"/>
      <c r="B181" s="16"/>
      <c r="C181" s="11"/>
      <c r="D181" s="7" t="s">
        <v>31</v>
      </c>
      <c r="E181" s="44" t="s">
        <v>47</v>
      </c>
      <c r="F181" s="45">
        <v>50</v>
      </c>
      <c r="G181" s="45">
        <v>3.31</v>
      </c>
      <c r="H181" s="45">
        <v>0.33</v>
      </c>
      <c r="I181" s="45">
        <v>23.45</v>
      </c>
      <c r="J181" s="45">
        <v>111.95</v>
      </c>
      <c r="K181" s="93"/>
      <c r="L181" s="45">
        <v>5.35</v>
      </c>
    </row>
    <row r="182" spans="1:12" ht="15" x14ac:dyDescent="0.25">
      <c r="A182" s="25"/>
      <c r="B182" s="16"/>
      <c r="C182" s="11"/>
      <c r="D182" s="7" t="s">
        <v>32</v>
      </c>
      <c r="E182" s="53" t="s">
        <v>78</v>
      </c>
      <c r="F182" s="45">
        <v>40</v>
      </c>
      <c r="G182" s="45">
        <v>2.64</v>
      </c>
      <c r="H182" s="45">
        <v>0.48</v>
      </c>
      <c r="I182" s="45">
        <v>16.68</v>
      </c>
      <c r="J182" s="45">
        <v>77.352000000000004</v>
      </c>
      <c r="K182" s="93"/>
      <c r="L182" s="45">
        <v>2.8</v>
      </c>
    </row>
    <row r="183" spans="1:12" ht="15" x14ac:dyDescent="0.25">
      <c r="A183" s="26"/>
      <c r="B183" s="18"/>
      <c r="C183" s="8"/>
      <c r="D183" s="19" t="s">
        <v>38</v>
      </c>
      <c r="E183" s="9"/>
      <c r="F183" s="21">
        <f>SUM(F176:F182)</f>
        <v>790</v>
      </c>
      <c r="G183" s="21">
        <f>SUM(G176:G182)</f>
        <v>25.91</v>
      </c>
      <c r="H183" s="21">
        <f>SUM(H176:H182)</f>
        <v>34.089999999999996</v>
      </c>
      <c r="I183" s="21">
        <f>SUM(I176:I182)</f>
        <v>108.59</v>
      </c>
      <c r="J183" s="21">
        <f>SUM(J176:J182)</f>
        <v>819.29899999999998</v>
      </c>
      <c r="K183" s="21"/>
      <c r="L183" s="21">
        <f>SUM(L176:L182)</f>
        <v>136.21</v>
      </c>
    </row>
    <row r="184" spans="1:12" ht="30" x14ac:dyDescent="0.25">
      <c r="A184" s="28">
        <f>A168</f>
        <v>2</v>
      </c>
      <c r="B184" s="14">
        <v>1</v>
      </c>
      <c r="C184" s="10" t="s">
        <v>33</v>
      </c>
      <c r="D184" s="12" t="s">
        <v>21</v>
      </c>
      <c r="E184" s="53" t="s">
        <v>162</v>
      </c>
      <c r="F184" s="45">
        <v>150</v>
      </c>
      <c r="G184" s="45">
        <v>10.14</v>
      </c>
      <c r="H184" s="45">
        <v>7.92</v>
      </c>
      <c r="I184" s="45">
        <v>24.18</v>
      </c>
      <c r="J184" s="45">
        <v>208.76</v>
      </c>
      <c r="K184" s="93" t="s">
        <v>102</v>
      </c>
      <c r="L184" s="45">
        <v>35.06</v>
      </c>
    </row>
    <row r="185" spans="1:12" ht="15" x14ac:dyDescent="0.25">
      <c r="A185" s="25"/>
      <c r="B185" s="16"/>
      <c r="C185" s="11"/>
      <c r="D185" s="12" t="s">
        <v>30</v>
      </c>
      <c r="E185" s="53" t="s">
        <v>101</v>
      </c>
      <c r="F185" s="45">
        <v>200</v>
      </c>
      <c r="G185" s="45">
        <v>0</v>
      </c>
      <c r="H185" s="45">
        <v>0</v>
      </c>
      <c r="I185" s="45">
        <v>18.95</v>
      </c>
      <c r="J185" s="45">
        <v>70.709999999999994</v>
      </c>
      <c r="K185" s="93"/>
      <c r="L185" s="45">
        <v>13.34</v>
      </c>
    </row>
    <row r="186" spans="1:12" ht="15" x14ac:dyDescent="0.25">
      <c r="A186" s="26"/>
      <c r="B186" s="18"/>
      <c r="C186" s="8"/>
      <c r="D186" s="19" t="s">
        <v>38</v>
      </c>
      <c r="E186" s="9"/>
      <c r="F186" s="21">
        <f>SUM(F184:F185)</f>
        <v>350</v>
      </c>
      <c r="G186" s="21">
        <f>SUM(G184:G185)</f>
        <v>10.14</v>
      </c>
      <c r="H186" s="21">
        <f>SUM(H184:H185)</f>
        <v>7.92</v>
      </c>
      <c r="I186" s="21">
        <f>SUM(I184:I185)</f>
        <v>43.129999999999995</v>
      </c>
      <c r="J186" s="21">
        <f>SUM(J184:J185)</f>
        <v>279.46999999999997</v>
      </c>
      <c r="K186" s="21"/>
      <c r="L186" s="80">
        <f>SUM(L184:L185)</f>
        <v>48.400000000000006</v>
      </c>
    </row>
    <row r="187" spans="1:12" ht="15" x14ac:dyDescent="0.25">
      <c r="A187" s="28">
        <f>A168</f>
        <v>2</v>
      </c>
      <c r="B187" s="14">
        <v>1</v>
      </c>
      <c r="C187" s="10" t="s">
        <v>35</v>
      </c>
      <c r="D187" s="7" t="s">
        <v>21</v>
      </c>
      <c r="E187" s="53" t="s">
        <v>163</v>
      </c>
      <c r="F187" s="45">
        <v>90</v>
      </c>
      <c r="G187" s="45">
        <v>9.91</v>
      </c>
      <c r="H187" s="45">
        <v>16.57</v>
      </c>
      <c r="I187" s="45">
        <v>6.08</v>
      </c>
      <c r="J187" s="45">
        <v>213.34</v>
      </c>
      <c r="K187" s="93" t="s">
        <v>127</v>
      </c>
      <c r="L187" s="45">
        <v>65</v>
      </c>
    </row>
    <row r="188" spans="1:12" ht="15" x14ac:dyDescent="0.25">
      <c r="A188" s="25"/>
      <c r="B188" s="16"/>
      <c r="C188" s="11"/>
      <c r="D188" s="7" t="s">
        <v>29</v>
      </c>
      <c r="E188" s="54" t="s">
        <v>143</v>
      </c>
      <c r="F188" s="45">
        <v>150</v>
      </c>
      <c r="G188" s="45">
        <v>2.5</v>
      </c>
      <c r="H188" s="45">
        <v>3.98</v>
      </c>
      <c r="I188" s="45">
        <v>17.350000000000001</v>
      </c>
      <c r="J188" s="45">
        <v>110.4</v>
      </c>
      <c r="K188" s="93" t="s">
        <v>144</v>
      </c>
      <c r="L188" s="45">
        <v>10.39</v>
      </c>
    </row>
    <row r="189" spans="1:12" ht="15" x14ac:dyDescent="0.25">
      <c r="A189" s="25"/>
      <c r="B189" s="16"/>
      <c r="C189" s="11"/>
      <c r="D189" s="7" t="s">
        <v>22</v>
      </c>
      <c r="E189" s="53" t="s">
        <v>85</v>
      </c>
      <c r="F189" s="45">
        <v>200</v>
      </c>
      <c r="G189" s="45">
        <v>1.5</v>
      </c>
      <c r="H189" s="45">
        <v>1.59</v>
      </c>
      <c r="I189" s="45">
        <v>12.14</v>
      </c>
      <c r="J189" s="45">
        <v>66.5</v>
      </c>
      <c r="K189" s="93" t="s">
        <v>86</v>
      </c>
      <c r="L189" s="45">
        <v>5.18</v>
      </c>
    </row>
    <row r="190" spans="1:12" ht="15" x14ac:dyDescent="0.25">
      <c r="A190" s="25"/>
      <c r="B190" s="16"/>
      <c r="C190" s="11"/>
      <c r="D190" s="7" t="s">
        <v>31</v>
      </c>
      <c r="E190" s="78" t="s">
        <v>47</v>
      </c>
      <c r="F190" s="45">
        <v>30</v>
      </c>
      <c r="G190" s="45">
        <v>1.98</v>
      </c>
      <c r="H190" s="45">
        <v>0.2</v>
      </c>
      <c r="I190" s="45">
        <v>14.07</v>
      </c>
      <c r="J190" s="45">
        <v>67.17</v>
      </c>
      <c r="K190" s="93"/>
      <c r="L190" s="45">
        <v>3.21</v>
      </c>
    </row>
    <row r="191" spans="1:12" ht="15" x14ac:dyDescent="0.25">
      <c r="A191" s="25"/>
      <c r="B191" s="16"/>
      <c r="C191" s="11"/>
      <c r="D191" s="7" t="s">
        <v>32</v>
      </c>
      <c r="E191" s="53" t="s">
        <v>78</v>
      </c>
      <c r="F191" s="45">
        <v>35</v>
      </c>
      <c r="G191" s="45">
        <v>2.31</v>
      </c>
      <c r="H191" s="45">
        <v>0.42</v>
      </c>
      <c r="I191" s="45">
        <v>14.6</v>
      </c>
      <c r="J191" s="45">
        <v>67.683000000000007</v>
      </c>
      <c r="K191" s="93"/>
      <c r="L191" s="45">
        <v>2.4500000000000002</v>
      </c>
    </row>
    <row r="192" spans="1:12" ht="15" x14ac:dyDescent="0.25">
      <c r="A192" s="26"/>
      <c r="B192" s="18"/>
      <c r="C192" s="8"/>
      <c r="D192" s="19" t="s">
        <v>38</v>
      </c>
      <c r="E192" s="9"/>
      <c r="F192" s="21">
        <f>SUM(F187:F191)</f>
        <v>505</v>
      </c>
      <c r="G192" s="21">
        <f>SUM(G187:G191)</f>
        <v>18.2</v>
      </c>
      <c r="H192" s="21">
        <f>SUM(H187:H191)</f>
        <v>22.76</v>
      </c>
      <c r="I192" s="21">
        <f>SUM(I187:I191)</f>
        <v>64.239999999999995</v>
      </c>
      <c r="J192" s="21">
        <f>SUM(J187:J191)</f>
        <v>525.09300000000007</v>
      </c>
      <c r="K192" s="21"/>
      <c r="L192" s="21">
        <f>SUM(L187:L191)</f>
        <v>86.22999999999999</v>
      </c>
    </row>
    <row r="193" spans="1:12" ht="15" x14ac:dyDescent="0.25">
      <c r="A193" s="28">
        <f>A168</f>
        <v>2</v>
      </c>
      <c r="B193" s="14">
        <v>1</v>
      </c>
      <c r="C193" s="10" t="s">
        <v>36</v>
      </c>
      <c r="D193" s="12" t="s">
        <v>37</v>
      </c>
      <c r="E193" s="53" t="s">
        <v>57</v>
      </c>
      <c r="F193" s="45">
        <v>200</v>
      </c>
      <c r="G193" s="45">
        <v>5.4</v>
      </c>
      <c r="H193" s="45">
        <v>2</v>
      </c>
      <c r="I193" s="45">
        <v>32.4</v>
      </c>
      <c r="J193" s="45">
        <v>153.12</v>
      </c>
      <c r="K193" s="45"/>
      <c r="L193" s="79">
        <v>18.37</v>
      </c>
    </row>
    <row r="194" spans="1:12" ht="15" x14ac:dyDescent="0.25">
      <c r="A194" s="25"/>
      <c r="B194" s="16"/>
      <c r="C194" s="11"/>
      <c r="D194" s="12"/>
      <c r="E194" s="44"/>
      <c r="F194" s="45"/>
      <c r="G194" s="45"/>
      <c r="H194" s="45"/>
      <c r="I194" s="45"/>
      <c r="J194" s="45"/>
      <c r="K194" s="45"/>
      <c r="L194" s="79"/>
    </row>
    <row r="195" spans="1:12" ht="15" x14ac:dyDescent="0.25">
      <c r="A195" s="25"/>
      <c r="B195" s="16"/>
      <c r="C195" s="11"/>
      <c r="D195" s="12"/>
      <c r="E195" s="44"/>
      <c r="F195" s="45"/>
      <c r="G195" s="45"/>
      <c r="H195" s="45"/>
      <c r="I195" s="45"/>
      <c r="J195" s="45"/>
      <c r="K195" s="45"/>
      <c r="L195" s="79"/>
    </row>
    <row r="196" spans="1:12" ht="15" x14ac:dyDescent="0.25">
      <c r="A196" s="25"/>
      <c r="B196" s="16"/>
      <c r="C196" s="11"/>
      <c r="D196" s="12"/>
      <c r="E196" s="44"/>
      <c r="F196" s="45"/>
      <c r="G196" s="45"/>
      <c r="H196" s="45"/>
      <c r="I196" s="45"/>
      <c r="J196" s="45"/>
      <c r="K196" s="45"/>
      <c r="L196" s="79"/>
    </row>
    <row r="197" spans="1:12" ht="15" x14ac:dyDescent="0.25">
      <c r="A197" s="26"/>
      <c r="B197" s="18"/>
      <c r="C197" s="8"/>
      <c r="D197" s="20" t="s">
        <v>38</v>
      </c>
      <c r="E197" s="9"/>
      <c r="F197" s="21">
        <f>SUM(F193:F196)</f>
        <v>200</v>
      </c>
      <c r="G197" s="21">
        <f>SUM(G193:G196)</f>
        <v>5.4</v>
      </c>
      <c r="H197" s="21">
        <f>SUM(H193:H196)</f>
        <v>2</v>
      </c>
      <c r="I197" s="21">
        <f>SUM(I193:I196)</f>
        <v>32.4</v>
      </c>
      <c r="J197" s="21">
        <f>SUM(J193:J196)</f>
        <v>153.12</v>
      </c>
      <c r="K197" s="21"/>
      <c r="L197" s="21">
        <f t="shared" ref="L197" si="12">SUM(L193:L196)</f>
        <v>18.37</v>
      </c>
    </row>
    <row r="198" spans="1:12" ht="15.75" customHeight="1" thickBot="1" x14ac:dyDescent="0.25">
      <c r="A198" s="31">
        <f>A168</f>
        <v>2</v>
      </c>
      <c r="B198" s="32">
        <v>1</v>
      </c>
      <c r="C198" s="128" t="s">
        <v>4</v>
      </c>
      <c r="D198" s="129"/>
      <c r="E198" s="33"/>
      <c r="F198" s="34">
        <f>F173+F175+F183+F186+F192+F197</f>
        <v>2420</v>
      </c>
      <c r="G198" s="34">
        <f>G173+G175+G183+G186+G192+G197</f>
        <v>79.160000000000011</v>
      </c>
      <c r="H198" s="34">
        <f>H173+H175+H183+H186+H192+H197</f>
        <v>82.74</v>
      </c>
      <c r="I198" s="34">
        <f>I173+I175+I183+I186+I192+I197</f>
        <v>347.04999999999995</v>
      </c>
      <c r="J198" s="34">
        <f>J173+J175+J183+J186+J192+J197</f>
        <v>2379.8919999999998</v>
      </c>
      <c r="K198" s="34"/>
      <c r="L198" s="81">
        <f>SUM(L173,L183,L186,L192,L197)</f>
        <v>388</v>
      </c>
    </row>
    <row r="199" spans="1:12" ht="15" x14ac:dyDescent="0.25">
      <c r="A199" s="22">
        <v>2</v>
      </c>
      <c r="B199" s="23">
        <v>2</v>
      </c>
      <c r="C199" s="24" t="s">
        <v>20</v>
      </c>
      <c r="D199" s="5" t="s">
        <v>21</v>
      </c>
      <c r="E199" s="52" t="s">
        <v>169</v>
      </c>
      <c r="F199" s="74">
        <v>250</v>
      </c>
      <c r="G199" s="75">
        <v>6.61</v>
      </c>
      <c r="H199" s="75">
        <v>7.46</v>
      </c>
      <c r="I199" s="75">
        <v>20.03</v>
      </c>
      <c r="J199" s="76">
        <v>172.11</v>
      </c>
      <c r="K199" s="88" t="s">
        <v>110</v>
      </c>
      <c r="L199" s="75">
        <v>21.9</v>
      </c>
    </row>
    <row r="200" spans="1:12" ht="15" x14ac:dyDescent="0.25">
      <c r="A200" s="25"/>
      <c r="B200" s="16"/>
      <c r="C200" s="11"/>
      <c r="D200" s="7" t="s">
        <v>22</v>
      </c>
      <c r="E200" s="44" t="s">
        <v>164</v>
      </c>
      <c r="F200" s="45">
        <v>200</v>
      </c>
      <c r="G200" s="45">
        <v>1.5</v>
      </c>
      <c r="H200" s="45">
        <v>1.59</v>
      </c>
      <c r="I200" s="45">
        <v>7.25</v>
      </c>
      <c r="J200" s="45">
        <v>47.917000000000002</v>
      </c>
      <c r="K200" s="93" t="s">
        <v>86</v>
      </c>
      <c r="L200" s="59">
        <v>9.57</v>
      </c>
    </row>
    <row r="201" spans="1:12" ht="15" x14ac:dyDescent="0.25">
      <c r="A201" s="25"/>
      <c r="B201" s="16"/>
      <c r="C201" s="11"/>
      <c r="D201" s="7" t="s">
        <v>31</v>
      </c>
      <c r="E201" s="44" t="s">
        <v>68</v>
      </c>
      <c r="F201" s="45">
        <v>70</v>
      </c>
      <c r="G201" s="45">
        <v>5.39</v>
      </c>
      <c r="H201" s="45">
        <v>2.1</v>
      </c>
      <c r="I201" s="45">
        <v>37.31</v>
      </c>
      <c r="J201" s="45">
        <v>188.66</v>
      </c>
      <c r="K201" s="93"/>
      <c r="L201" s="59">
        <v>8.75</v>
      </c>
    </row>
    <row r="202" spans="1:12" ht="15" x14ac:dyDescent="0.25">
      <c r="A202" s="25"/>
      <c r="B202" s="16"/>
      <c r="C202" s="11"/>
      <c r="D202" s="7" t="s">
        <v>62</v>
      </c>
      <c r="E202" s="44" t="s">
        <v>46</v>
      </c>
      <c r="F202" s="45">
        <v>10</v>
      </c>
      <c r="G202" s="45">
        <v>0.08</v>
      </c>
      <c r="H202" s="45">
        <v>7.25</v>
      </c>
      <c r="I202" s="45">
        <v>0.13</v>
      </c>
      <c r="J202" s="45">
        <v>66.063999999999993</v>
      </c>
      <c r="K202" s="93"/>
      <c r="L202" s="59">
        <v>17.3</v>
      </c>
    </row>
    <row r="203" spans="1:12" ht="15" x14ac:dyDescent="0.25">
      <c r="A203" s="25"/>
      <c r="B203" s="16"/>
      <c r="C203" s="11"/>
      <c r="D203" s="7" t="s">
        <v>62</v>
      </c>
      <c r="E203" s="44" t="s">
        <v>70</v>
      </c>
      <c r="F203" s="45">
        <v>40</v>
      </c>
      <c r="G203" s="45">
        <v>5.08</v>
      </c>
      <c r="H203" s="45">
        <v>4.5999999999999996</v>
      </c>
      <c r="I203" s="45">
        <v>0.28000000000000003</v>
      </c>
      <c r="J203" s="45">
        <v>62.783999999999999</v>
      </c>
      <c r="K203" s="93" t="s">
        <v>69</v>
      </c>
      <c r="L203" s="59">
        <v>22.18</v>
      </c>
    </row>
    <row r="204" spans="1:12" ht="15" x14ac:dyDescent="0.25">
      <c r="A204" s="26"/>
      <c r="B204" s="18"/>
      <c r="C204" s="8"/>
      <c r="D204" s="19" t="s">
        <v>38</v>
      </c>
      <c r="E204" s="9"/>
      <c r="F204" s="21">
        <f>SUM(F199:F203)</f>
        <v>570</v>
      </c>
      <c r="G204" s="21">
        <f>SUM(G199:G203)</f>
        <v>18.66</v>
      </c>
      <c r="H204" s="21">
        <f>SUM(H199:H203)</f>
        <v>23</v>
      </c>
      <c r="I204" s="21">
        <f>SUM(I199:I203)</f>
        <v>65</v>
      </c>
      <c r="J204" s="21">
        <f>SUM(J199:J203)</f>
        <v>537.53499999999997</v>
      </c>
      <c r="K204" s="101"/>
      <c r="L204" s="21">
        <f>SUM(L199:L203)</f>
        <v>79.699999999999989</v>
      </c>
    </row>
    <row r="205" spans="1:12" ht="15" x14ac:dyDescent="0.25">
      <c r="A205" s="28">
        <f>A199</f>
        <v>2</v>
      </c>
      <c r="B205" s="14">
        <v>2</v>
      </c>
      <c r="C205" s="10" t="s">
        <v>24</v>
      </c>
      <c r="D205" s="12" t="s">
        <v>23</v>
      </c>
      <c r="E205" s="44"/>
      <c r="F205" s="45"/>
      <c r="G205" s="45"/>
      <c r="H205" s="45"/>
      <c r="I205" s="45"/>
      <c r="J205" s="45"/>
      <c r="K205" s="45"/>
      <c r="L205" s="79"/>
    </row>
    <row r="206" spans="1:12" ht="15" x14ac:dyDescent="0.25">
      <c r="A206" s="26"/>
      <c r="B206" s="18"/>
      <c r="C206" s="8"/>
      <c r="D206" s="19" t="s">
        <v>38</v>
      </c>
      <c r="E206" s="9"/>
      <c r="F206" s="21">
        <f>SUM(F205:F205)</f>
        <v>0</v>
      </c>
      <c r="G206" s="21">
        <f>SUM(G205:G205)</f>
        <v>0</v>
      </c>
      <c r="H206" s="21">
        <f>SUM(H205:H205)</f>
        <v>0</v>
      </c>
      <c r="I206" s="21">
        <f>SUM(I205:I205)</f>
        <v>0</v>
      </c>
      <c r="J206" s="21">
        <f>SUM(J205:J205)</f>
        <v>0</v>
      </c>
      <c r="K206" s="21"/>
      <c r="L206" s="80">
        <f ca="1">SUM(L205:L211)</f>
        <v>0</v>
      </c>
    </row>
    <row r="207" spans="1:12" ht="25.5" x14ac:dyDescent="0.25">
      <c r="A207" s="28">
        <f>A199</f>
        <v>2</v>
      </c>
      <c r="B207" s="14">
        <v>2</v>
      </c>
      <c r="C207" s="10" t="s">
        <v>25</v>
      </c>
      <c r="D207" s="7" t="s">
        <v>26</v>
      </c>
      <c r="E207" s="44" t="s">
        <v>165</v>
      </c>
      <c r="F207" s="45">
        <v>60</v>
      </c>
      <c r="G207" s="45">
        <v>0.84</v>
      </c>
      <c r="H207" s="45">
        <v>3.68</v>
      </c>
      <c r="I207" s="45">
        <v>6.21</v>
      </c>
      <c r="J207" s="45">
        <v>60.576000000000001</v>
      </c>
      <c r="K207" s="93" t="s">
        <v>166</v>
      </c>
      <c r="L207" s="59">
        <v>14.05</v>
      </c>
    </row>
    <row r="208" spans="1:12" ht="15" x14ac:dyDescent="0.25">
      <c r="A208" s="25"/>
      <c r="B208" s="16"/>
      <c r="C208" s="11"/>
      <c r="D208" s="7" t="s">
        <v>27</v>
      </c>
      <c r="E208" s="44" t="s">
        <v>61</v>
      </c>
      <c r="F208" s="45">
        <v>200</v>
      </c>
      <c r="G208" s="45">
        <v>4.43</v>
      </c>
      <c r="H208" s="45">
        <v>4.45</v>
      </c>
      <c r="I208" s="45">
        <v>19.45</v>
      </c>
      <c r="J208" s="45">
        <v>131.24</v>
      </c>
      <c r="K208" s="93" t="s">
        <v>148</v>
      </c>
      <c r="L208" s="59">
        <v>52.01</v>
      </c>
    </row>
    <row r="209" spans="1:12" ht="30" x14ac:dyDescent="0.25">
      <c r="A209" s="25"/>
      <c r="B209" s="16"/>
      <c r="C209" s="11"/>
      <c r="D209" s="7" t="s">
        <v>28</v>
      </c>
      <c r="E209" s="100" t="s">
        <v>117</v>
      </c>
      <c r="F209" s="45">
        <v>90</v>
      </c>
      <c r="G209" s="45">
        <v>14.4</v>
      </c>
      <c r="H209" s="45">
        <v>8.1</v>
      </c>
      <c r="I209" s="45">
        <v>2.7</v>
      </c>
      <c r="J209" s="45">
        <v>144</v>
      </c>
      <c r="K209" s="93" t="s">
        <v>118</v>
      </c>
      <c r="L209" s="79">
        <v>42.61</v>
      </c>
    </row>
    <row r="210" spans="1:12" ht="15" x14ac:dyDescent="0.25">
      <c r="A210" s="25"/>
      <c r="B210" s="16"/>
      <c r="C210" s="11"/>
      <c r="D210" s="7" t="s">
        <v>29</v>
      </c>
      <c r="E210" s="44" t="s">
        <v>60</v>
      </c>
      <c r="F210" s="45">
        <v>150</v>
      </c>
      <c r="G210" s="45">
        <v>3.5</v>
      </c>
      <c r="H210" s="45">
        <v>2.85</v>
      </c>
      <c r="I210" s="45">
        <v>17.350000000000001</v>
      </c>
      <c r="J210" s="45">
        <v>101.12</v>
      </c>
      <c r="K210" s="93" t="s">
        <v>167</v>
      </c>
      <c r="L210" s="59">
        <v>24.03</v>
      </c>
    </row>
    <row r="211" spans="1:12" ht="15" x14ac:dyDescent="0.25">
      <c r="A211" s="25"/>
      <c r="B211" s="16"/>
      <c r="C211" s="11"/>
      <c r="D211" s="7" t="s">
        <v>30</v>
      </c>
      <c r="E211" s="44" t="s">
        <v>99</v>
      </c>
      <c r="F211" s="45">
        <v>200</v>
      </c>
      <c r="G211" s="45">
        <v>0.24</v>
      </c>
      <c r="H211" s="45">
        <v>0.1</v>
      </c>
      <c r="I211" s="45">
        <v>14.6</v>
      </c>
      <c r="J211" s="45">
        <v>55.734999999999999</v>
      </c>
      <c r="K211" s="93" t="s">
        <v>100</v>
      </c>
      <c r="L211" s="59">
        <v>10.98</v>
      </c>
    </row>
    <row r="212" spans="1:12" ht="15" x14ac:dyDescent="0.25">
      <c r="A212" s="25"/>
      <c r="B212" s="16"/>
      <c r="C212" s="11"/>
      <c r="D212" s="7" t="s">
        <v>31</v>
      </c>
      <c r="E212" s="44" t="s">
        <v>47</v>
      </c>
      <c r="F212" s="45">
        <v>55</v>
      </c>
      <c r="G212" s="45">
        <v>3.64</v>
      </c>
      <c r="H212" s="45">
        <v>0.36</v>
      </c>
      <c r="I212" s="45">
        <v>25.8</v>
      </c>
      <c r="J212" s="45">
        <v>123.15</v>
      </c>
      <c r="K212" s="93"/>
      <c r="L212" s="59">
        <v>5.89</v>
      </c>
    </row>
    <row r="213" spans="1:12" ht="15" x14ac:dyDescent="0.25">
      <c r="A213" s="25"/>
      <c r="B213" s="16"/>
      <c r="C213" s="11"/>
      <c r="D213" s="7" t="s">
        <v>32</v>
      </c>
      <c r="E213" s="44" t="s">
        <v>78</v>
      </c>
      <c r="F213" s="45">
        <v>35</v>
      </c>
      <c r="G213" s="45">
        <v>2.31</v>
      </c>
      <c r="H213" s="45">
        <v>0.42</v>
      </c>
      <c r="I213" s="45">
        <v>14.6</v>
      </c>
      <c r="J213" s="45">
        <v>67.683000000000007</v>
      </c>
      <c r="K213" s="93"/>
      <c r="L213" s="59">
        <v>3.45</v>
      </c>
    </row>
    <row r="214" spans="1:12" ht="15" x14ac:dyDescent="0.25">
      <c r="A214" s="25"/>
      <c r="B214" s="16"/>
      <c r="C214" s="11"/>
      <c r="D214" s="7" t="s">
        <v>62</v>
      </c>
      <c r="E214" s="44" t="s">
        <v>135</v>
      </c>
      <c r="F214" s="45">
        <v>10</v>
      </c>
      <c r="G214" s="45">
        <v>0.86</v>
      </c>
      <c r="H214" s="45">
        <v>0.1</v>
      </c>
      <c r="I214" s="45">
        <v>5.12</v>
      </c>
      <c r="J214" s="45">
        <v>25.201000000000001</v>
      </c>
      <c r="K214" s="93" t="s">
        <v>136</v>
      </c>
      <c r="L214" s="59">
        <v>2.2799999999999998</v>
      </c>
    </row>
    <row r="215" spans="1:12" ht="15" x14ac:dyDescent="0.25">
      <c r="A215" s="26"/>
      <c r="B215" s="18"/>
      <c r="C215" s="8"/>
      <c r="D215" s="19" t="s">
        <v>38</v>
      </c>
      <c r="E215" s="9"/>
      <c r="F215" s="21">
        <f>SUM(F207:F214)</f>
        <v>800</v>
      </c>
      <c r="G215" s="21">
        <f>SUM(G207:G214)</f>
        <v>30.22</v>
      </c>
      <c r="H215" s="21">
        <f>SUM(H207:H214)</f>
        <v>20.060000000000006</v>
      </c>
      <c r="I215" s="21">
        <f>SUM(I207:I214)</f>
        <v>105.83</v>
      </c>
      <c r="J215" s="21">
        <f>SUM(J207:J214)</f>
        <v>708.70500000000004</v>
      </c>
      <c r="K215" s="21"/>
      <c r="L215" s="21">
        <f t="shared" ref="L215" si="13">SUM(L207:L214)</f>
        <v>155.29999999999995</v>
      </c>
    </row>
    <row r="216" spans="1:12" ht="15" x14ac:dyDescent="0.25">
      <c r="A216" s="28">
        <f>A199</f>
        <v>2</v>
      </c>
      <c r="B216" s="14">
        <f>B199</f>
        <v>2</v>
      </c>
      <c r="C216" s="10" t="s">
        <v>33</v>
      </c>
      <c r="D216" s="12" t="s">
        <v>34</v>
      </c>
      <c r="E216" s="44" t="s">
        <v>49</v>
      </c>
      <c r="F216" s="45">
        <v>40</v>
      </c>
      <c r="G216" s="45">
        <v>3</v>
      </c>
      <c r="H216" s="45">
        <v>3.92</v>
      </c>
      <c r="I216" s="45">
        <v>30.68</v>
      </c>
      <c r="J216" s="45">
        <v>168.9</v>
      </c>
      <c r="K216" s="93"/>
      <c r="L216" s="45">
        <v>7.2</v>
      </c>
    </row>
    <row r="217" spans="1:12" ht="15" x14ac:dyDescent="0.25">
      <c r="A217" s="25"/>
      <c r="B217" s="16"/>
      <c r="C217" s="11"/>
      <c r="D217" s="12" t="s">
        <v>23</v>
      </c>
      <c r="E217" s="44" t="s">
        <v>79</v>
      </c>
      <c r="F217" s="45">
        <v>100</v>
      </c>
      <c r="G217" s="45">
        <v>0.4</v>
      </c>
      <c r="H217" s="45">
        <v>0.4</v>
      </c>
      <c r="I217" s="45">
        <v>11.6</v>
      </c>
      <c r="J217" s="45">
        <v>48.68</v>
      </c>
      <c r="K217" s="93"/>
      <c r="L217" s="45">
        <v>26.2</v>
      </c>
    </row>
    <row r="218" spans="1:12" ht="15" x14ac:dyDescent="0.25">
      <c r="A218" s="25"/>
      <c r="B218" s="16"/>
      <c r="C218" s="11"/>
      <c r="D218" s="12" t="s">
        <v>30</v>
      </c>
      <c r="E218" s="44" t="s">
        <v>80</v>
      </c>
      <c r="F218" s="45">
        <v>200</v>
      </c>
      <c r="G218" s="45">
        <v>1</v>
      </c>
      <c r="H218" s="45">
        <v>0.2</v>
      </c>
      <c r="I218" s="45">
        <v>20.6</v>
      </c>
      <c r="J218" s="45">
        <v>86.48</v>
      </c>
      <c r="K218" s="93"/>
      <c r="L218" s="45">
        <v>14.02</v>
      </c>
    </row>
    <row r="219" spans="1:12" ht="15" x14ac:dyDescent="0.25">
      <c r="A219" s="26"/>
      <c r="B219" s="18"/>
      <c r="C219" s="8"/>
      <c r="D219" s="19" t="s">
        <v>38</v>
      </c>
      <c r="E219" s="9"/>
      <c r="F219" s="21">
        <f>SUM(F216:F218)</f>
        <v>340</v>
      </c>
      <c r="G219" s="21">
        <f>SUM(G216:G218)</f>
        <v>4.4000000000000004</v>
      </c>
      <c r="H219" s="21">
        <f>SUM(H216:H218)</f>
        <v>4.5200000000000005</v>
      </c>
      <c r="I219" s="21">
        <f>SUM(I216:I218)</f>
        <v>62.88</v>
      </c>
      <c r="J219" s="21">
        <f>SUM(J216:J218)</f>
        <v>304.06</v>
      </c>
      <c r="K219" s="21"/>
      <c r="L219" s="80">
        <f>SUM(L216:L218)</f>
        <v>47.42</v>
      </c>
    </row>
    <row r="220" spans="1:12" ht="15" x14ac:dyDescent="0.25">
      <c r="A220" s="28">
        <f>A199</f>
        <v>2</v>
      </c>
      <c r="B220" s="14">
        <f>B199</f>
        <v>2</v>
      </c>
      <c r="C220" s="10" t="s">
        <v>35</v>
      </c>
      <c r="D220" s="7" t="s">
        <v>21</v>
      </c>
      <c r="E220" s="44" t="s">
        <v>168</v>
      </c>
      <c r="F220" s="45">
        <v>100</v>
      </c>
      <c r="G220" s="45">
        <v>9.15</v>
      </c>
      <c r="H220" s="45">
        <v>15.85</v>
      </c>
      <c r="I220" s="45">
        <v>11.53</v>
      </c>
      <c r="J220" s="45">
        <v>223.79</v>
      </c>
      <c r="K220" s="93" t="s">
        <v>104</v>
      </c>
      <c r="L220" s="59">
        <v>61.29</v>
      </c>
    </row>
    <row r="221" spans="1:12" ht="15" x14ac:dyDescent="0.25">
      <c r="A221" s="25"/>
      <c r="B221" s="16"/>
      <c r="C221" s="11"/>
      <c r="D221" s="7" t="s">
        <v>29</v>
      </c>
      <c r="E221" s="44" t="s">
        <v>50</v>
      </c>
      <c r="F221" s="45">
        <v>150</v>
      </c>
      <c r="G221" s="45">
        <v>3.11</v>
      </c>
      <c r="H221" s="45">
        <v>3.67</v>
      </c>
      <c r="I221" s="45">
        <v>22.07</v>
      </c>
      <c r="J221" s="45">
        <v>132.59</v>
      </c>
      <c r="K221" s="93" t="s">
        <v>105</v>
      </c>
      <c r="L221" s="59">
        <v>12.21</v>
      </c>
    </row>
    <row r="222" spans="1:12" ht="15" x14ac:dyDescent="0.25">
      <c r="A222" s="25"/>
      <c r="B222" s="16"/>
      <c r="C222" s="11"/>
      <c r="D222" s="7" t="s">
        <v>22</v>
      </c>
      <c r="E222" s="44" t="s">
        <v>53</v>
      </c>
      <c r="F222" s="45">
        <v>200</v>
      </c>
      <c r="G222" s="45">
        <v>0.12</v>
      </c>
      <c r="H222" s="45">
        <v>0.02</v>
      </c>
      <c r="I222" s="45">
        <v>9.83</v>
      </c>
      <c r="J222" s="45">
        <v>38.659999999999997</v>
      </c>
      <c r="K222" s="93" t="s">
        <v>67</v>
      </c>
      <c r="L222" s="59">
        <v>5.15</v>
      </c>
    </row>
    <row r="223" spans="1:12" ht="15" x14ac:dyDescent="0.25">
      <c r="A223" s="25"/>
      <c r="B223" s="16"/>
      <c r="C223" s="11"/>
      <c r="D223" s="7" t="s">
        <v>31</v>
      </c>
      <c r="E223" s="44" t="s">
        <v>47</v>
      </c>
      <c r="F223" s="45">
        <v>65</v>
      </c>
      <c r="G223" s="45">
        <v>4.3</v>
      </c>
      <c r="H223" s="45">
        <v>0.43</v>
      </c>
      <c r="I223" s="45">
        <v>30.49</v>
      </c>
      <c r="J223" s="45">
        <v>145.54</v>
      </c>
      <c r="K223" s="93"/>
      <c r="L223" s="59">
        <v>6.39</v>
      </c>
    </row>
    <row r="224" spans="1:12" ht="15" x14ac:dyDescent="0.25">
      <c r="A224" s="25"/>
      <c r="B224" s="16"/>
      <c r="C224" s="11"/>
      <c r="D224" s="7" t="s">
        <v>32</v>
      </c>
      <c r="E224" s="44" t="s">
        <v>78</v>
      </c>
      <c r="F224" s="45">
        <v>35</v>
      </c>
      <c r="G224" s="45">
        <v>2.64</v>
      </c>
      <c r="H224" s="45">
        <v>0.48</v>
      </c>
      <c r="I224" s="45">
        <v>16.68</v>
      </c>
      <c r="J224" s="45">
        <v>77.352000000000004</v>
      </c>
      <c r="K224" s="93"/>
      <c r="L224" s="59">
        <v>2.8</v>
      </c>
    </row>
    <row r="225" spans="1:12" ht="15" x14ac:dyDescent="0.25">
      <c r="A225" s="26"/>
      <c r="B225" s="18"/>
      <c r="C225" s="8"/>
      <c r="D225" s="19" t="s">
        <v>38</v>
      </c>
      <c r="E225" s="9"/>
      <c r="F225" s="21">
        <f>SUM(F220:F224)</f>
        <v>550</v>
      </c>
      <c r="G225" s="21">
        <f>SUM(G220:G224)</f>
        <v>19.32</v>
      </c>
      <c r="H225" s="21">
        <f>SUM(H220:H224)</f>
        <v>20.45</v>
      </c>
      <c r="I225" s="21">
        <f>SUM(I220:I224)</f>
        <v>90.6</v>
      </c>
      <c r="J225" s="21">
        <f>SUM(J220:J224)</f>
        <v>617.9319999999999</v>
      </c>
      <c r="K225" s="21"/>
      <c r="L225" s="21">
        <f t="shared" ref="L225" si="14">SUM(L220:L224)</f>
        <v>87.84</v>
      </c>
    </row>
    <row r="226" spans="1:12" ht="15" x14ac:dyDescent="0.25">
      <c r="A226" s="28">
        <f>A199</f>
        <v>2</v>
      </c>
      <c r="B226" s="14">
        <f>B199</f>
        <v>2</v>
      </c>
      <c r="C226" s="10" t="s">
        <v>36</v>
      </c>
      <c r="D226" s="12" t="s">
        <v>37</v>
      </c>
      <c r="E226" s="44" t="s">
        <v>52</v>
      </c>
      <c r="F226" s="45">
        <v>200</v>
      </c>
      <c r="G226" s="45">
        <v>5.8</v>
      </c>
      <c r="H226" s="45">
        <v>6.4</v>
      </c>
      <c r="I226" s="45">
        <v>8</v>
      </c>
      <c r="J226" s="45">
        <v>116.6</v>
      </c>
      <c r="K226" s="93"/>
      <c r="L226" s="59">
        <v>17.73</v>
      </c>
    </row>
    <row r="227" spans="1:12" ht="15" x14ac:dyDescent="0.25">
      <c r="A227" s="25"/>
      <c r="B227" s="16"/>
      <c r="C227" s="11"/>
      <c r="D227" s="12"/>
      <c r="E227" s="44"/>
      <c r="F227" s="45"/>
      <c r="G227" s="45"/>
      <c r="H227" s="45"/>
      <c r="I227" s="45"/>
      <c r="J227" s="45"/>
      <c r="K227" s="93"/>
      <c r="L227" s="59"/>
    </row>
    <row r="228" spans="1:12" ht="15" x14ac:dyDescent="0.25">
      <c r="A228" s="25"/>
      <c r="B228" s="16"/>
      <c r="C228" s="11"/>
      <c r="D228" s="12"/>
      <c r="E228" s="44"/>
      <c r="F228" s="45"/>
      <c r="G228" s="45"/>
      <c r="H228" s="45"/>
      <c r="I228" s="45"/>
      <c r="J228" s="45"/>
      <c r="K228" s="93"/>
      <c r="L228" s="59"/>
    </row>
    <row r="229" spans="1:12" ht="15" x14ac:dyDescent="0.25">
      <c r="A229" s="25"/>
      <c r="B229" s="16"/>
      <c r="C229" s="11"/>
      <c r="D229" s="12"/>
      <c r="E229" s="44"/>
      <c r="F229" s="45"/>
      <c r="G229" s="45"/>
      <c r="H229" s="45"/>
      <c r="I229" s="45"/>
      <c r="J229" s="45"/>
      <c r="K229" s="93"/>
      <c r="L229" s="59"/>
    </row>
    <row r="230" spans="1:12" ht="15" x14ac:dyDescent="0.25">
      <c r="A230" s="26"/>
      <c r="B230" s="18"/>
      <c r="C230" s="8"/>
      <c r="D230" s="20" t="s">
        <v>38</v>
      </c>
      <c r="E230" s="9"/>
      <c r="F230" s="21">
        <f>SUM(F226:F229)</f>
        <v>200</v>
      </c>
      <c r="G230" s="21">
        <f>SUM(G226:G229)</f>
        <v>5.8</v>
      </c>
      <c r="H230" s="21">
        <f>SUM(H226:H229)</f>
        <v>6.4</v>
      </c>
      <c r="I230" s="21">
        <f>SUM(I226:I229)</f>
        <v>8</v>
      </c>
      <c r="J230" s="21">
        <f>SUM(J226:J229)</f>
        <v>116.6</v>
      </c>
      <c r="K230" s="21"/>
      <c r="L230" s="107">
        <f>SUM(L226:L229)</f>
        <v>17.73</v>
      </c>
    </row>
    <row r="231" spans="1:12" ht="15.75" customHeight="1" thickBot="1" x14ac:dyDescent="0.25">
      <c r="A231" s="31">
        <f>A199</f>
        <v>2</v>
      </c>
      <c r="B231" s="32">
        <f>B199</f>
        <v>2</v>
      </c>
      <c r="C231" s="128" t="s">
        <v>4</v>
      </c>
      <c r="D231" s="129"/>
      <c r="E231" s="33"/>
      <c r="F231" s="34">
        <f>F204+F206+F215+F219+F225+F230</f>
        <v>2460</v>
      </c>
      <c r="G231" s="34">
        <f>G204+G206+G215+G219+G225+G230</f>
        <v>78.399999999999991</v>
      </c>
      <c r="H231" s="34">
        <f>H204+H206+H215+H219+H225+H230</f>
        <v>74.430000000000007</v>
      </c>
      <c r="I231" s="34">
        <f>I204+I206+I215+I219+I225+I230</f>
        <v>332.30999999999995</v>
      </c>
      <c r="J231" s="34">
        <f>J204+J206+J215+J219+J225+J230</f>
        <v>2284.8319999999999</v>
      </c>
      <c r="K231" s="34"/>
      <c r="L231" s="108">
        <f>SUM(L204,L215,L219,L225,L230)</f>
        <v>387.99</v>
      </c>
    </row>
    <row r="232" spans="1:12" ht="15" x14ac:dyDescent="0.25">
      <c r="A232" s="22">
        <v>2</v>
      </c>
      <c r="B232" s="23">
        <v>3</v>
      </c>
      <c r="C232" s="24" t="s">
        <v>20</v>
      </c>
      <c r="D232" s="5" t="s">
        <v>21</v>
      </c>
      <c r="E232" s="42" t="s">
        <v>56</v>
      </c>
      <c r="F232" s="43">
        <v>225</v>
      </c>
      <c r="G232" s="43">
        <v>10.01</v>
      </c>
      <c r="H232" s="43">
        <v>7.02</v>
      </c>
      <c r="I232" s="43">
        <v>43.89</v>
      </c>
      <c r="J232" s="43">
        <v>278.8</v>
      </c>
      <c r="K232" s="93" t="s">
        <v>66</v>
      </c>
      <c r="L232" s="59">
        <v>25.01</v>
      </c>
    </row>
    <row r="233" spans="1:12" ht="15" x14ac:dyDescent="0.25">
      <c r="A233" s="25"/>
      <c r="B233" s="16"/>
      <c r="C233" s="11"/>
      <c r="D233" s="7" t="s">
        <v>22</v>
      </c>
      <c r="E233" s="44" t="s">
        <v>170</v>
      </c>
      <c r="F233" s="45">
        <v>200</v>
      </c>
      <c r="G233" s="45">
        <v>0.12</v>
      </c>
      <c r="H233" s="45">
        <v>0.02</v>
      </c>
      <c r="I233" s="45">
        <v>5.0599999999999996</v>
      </c>
      <c r="J233" s="45">
        <v>20.53</v>
      </c>
      <c r="K233" s="93" t="s">
        <v>67</v>
      </c>
      <c r="L233" s="59">
        <v>4.55</v>
      </c>
    </row>
    <row r="234" spans="1:12" ht="15" x14ac:dyDescent="0.25">
      <c r="A234" s="25"/>
      <c r="B234" s="16"/>
      <c r="C234" s="11"/>
      <c r="D234" s="7" t="s">
        <v>31</v>
      </c>
      <c r="E234" s="44" t="s">
        <v>68</v>
      </c>
      <c r="F234" s="45">
        <v>75</v>
      </c>
      <c r="G234" s="45">
        <v>5.78</v>
      </c>
      <c r="H234" s="45">
        <v>2.25</v>
      </c>
      <c r="I234" s="45">
        <v>39.979999999999997</v>
      </c>
      <c r="J234" s="45">
        <v>202.1</v>
      </c>
      <c r="K234" s="93"/>
      <c r="L234" s="59">
        <v>7.06</v>
      </c>
    </row>
    <row r="235" spans="1:12" ht="15" x14ac:dyDescent="0.25">
      <c r="A235" s="25"/>
      <c r="B235" s="16"/>
      <c r="C235" s="11"/>
      <c r="D235" s="7" t="s">
        <v>23</v>
      </c>
      <c r="E235" s="44" t="s">
        <v>79</v>
      </c>
      <c r="F235" s="45">
        <v>100</v>
      </c>
      <c r="G235" s="45">
        <v>0.4</v>
      </c>
      <c r="H235" s="45">
        <v>0.4</v>
      </c>
      <c r="I235" s="45">
        <v>11.6</v>
      </c>
      <c r="J235" s="45">
        <v>48.68</v>
      </c>
      <c r="K235" s="93"/>
      <c r="L235" s="59">
        <v>36.200000000000003</v>
      </c>
    </row>
    <row r="236" spans="1:12" ht="15" x14ac:dyDescent="0.25">
      <c r="A236" s="25"/>
      <c r="B236" s="16"/>
      <c r="C236" s="11"/>
      <c r="D236" s="7" t="s">
        <v>62</v>
      </c>
      <c r="E236" s="44" t="s">
        <v>109</v>
      </c>
      <c r="F236" s="45">
        <v>20</v>
      </c>
      <c r="G236" s="45">
        <v>5.26</v>
      </c>
      <c r="H236" s="45">
        <v>5.32</v>
      </c>
      <c r="I236" s="45">
        <v>0</v>
      </c>
      <c r="J236" s="45">
        <v>70.12</v>
      </c>
      <c r="K236" s="93" t="s">
        <v>111</v>
      </c>
      <c r="L236" s="59">
        <v>27.35</v>
      </c>
    </row>
    <row r="237" spans="1:12" ht="15" x14ac:dyDescent="0.25">
      <c r="A237" s="25"/>
      <c r="B237" s="16"/>
      <c r="C237" s="11"/>
      <c r="D237" s="20" t="s">
        <v>38</v>
      </c>
      <c r="E237" s="9"/>
      <c r="F237" s="21">
        <f>SUM(F232:F236)</f>
        <v>620</v>
      </c>
      <c r="G237" s="21">
        <f>SUM(G232:G236)</f>
        <v>21.57</v>
      </c>
      <c r="H237" s="21">
        <f>SUM(H232:H236)</f>
        <v>15.01</v>
      </c>
      <c r="I237" s="21">
        <f>SUM(I232:I236)</f>
        <v>100.53</v>
      </c>
      <c r="J237" s="21">
        <f>SUM(J232:J236)</f>
        <v>620.23</v>
      </c>
      <c r="K237" s="21"/>
      <c r="L237" s="21">
        <f>SUM(L232:L236)</f>
        <v>100.17000000000002</v>
      </c>
    </row>
    <row r="238" spans="1:12" ht="15" x14ac:dyDescent="0.25">
      <c r="A238" s="28">
        <f>A232</f>
        <v>2</v>
      </c>
      <c r="B238" s="14">
        <v>3</v>
      </c>
      <c r="C238" s="10" t="s">
        <v>24</v>
      </c>
      <c r="D238" s="12" t="s">
        <v>23</v>
      </c>
      <c r="E238" s="44"/>
      <c r="F238" s="45"/>
      <c r="G238" s="45"/>
      <c r="H238" s="45"/>
      <c r="I238" s="45"/>
      <c r="J238" s="45"/>
      <c r="K238" s="46"/>
      <c r="L238" s="45"/>
    </row>
    <row r="239" spans="1:12" ht="15" x14ac:dyDescent="0.25">
      <c r="A239" s="26"/>
      <c r="B239" s="18"/>
      <c r="C239" s="8"/>
      <c r="D239" s="19" t="s">
        <v>38</v>
      </c>
      <c r="E239" s="9"/>
      <c r="F239" s="21">
        <f>SUM(F238:F238)</f>
        <v>0</v>
      </c>
      <c r="G239" s="21">
        <f>SUM(G238:G238)</f>
        <v>0</v>
      </c>
      <c r="H239" s="21">
        <f>SUM(H238:H238)</f>
        <v>0</v>
      </c>
      <c r="I239" s="21">
        <f>SUM(I238:I238)</f>
        <v>0</v>
      </c>
      <c r="J239" s="21">
        <f>SUM(J238:J238)</f>
        <v>0</v>
      </c>
      <c r="K239" s="27"/>
      <c r="L239" s="21">
        <f ca="1">SUM(L238:L243)</f>
        <v>0</v>
      </c>
    </row>
    <row r="240" spans="1:12" ht="15" x14ac:dyDescent="0.25">
      <c r="A240" s="28">
        <f>A232</f>
        <v>2</v>
      </c>
      <c r="B240" s="14">
        <v>3</v>
      </c>
      <c r="C240" s="10" t="s">
        <v>25</v>
      </c>
      <c r="D240" s="7" t="s">
        <v>26</v>
      </c>
      <c r="E240" s="44" t="s">
        <v>171</v>
      </c>
      <c r="F240" s="45">
        <v>60</v>
      </c>
      <c r="G240" s="45">
        <v>0.47</v>
      </c>
      <c r="H240" s="45">
        <v>0.06</v>
      </c>
      <c r="I240" s="45">
        <v>1.47</v>
      </c>
      <c r="J240" s="45">
        <v>8.4030000000000005</v>
      </c>
      <c r="K240" s="93"/>
      <c r="L240" s="59">
        <v>10.6</v>
      </c>
    </row>
    <row r="241" spans="1:12" ht="15" x14ac:dyDescent="0.25">
      <c r="A241" s="25"/>
      <c r="B241" s="16"/>
      <c r="C241" s="11"/>
      <c r="D241" s="7" t="s">
        <v>27</v>
      </c>
      <c r="E241" s="44" t="s">
        <v>173</v>
      </c>
      <c r="F241" s="45">
        <v>200</v>
      </c>
      <c r="G241" s="45">
        <v>1.62</v>
      </c>
      <c r="H241" s="45">
        <v>5.5</v>
      </c>
      <c r="I241" s="45">
        <v>10.39</v>
      </c>
      <c r="J241" s="45">
        <v>94.97</v>
      </c>
      <c r="K241" s="93" t="s">
        <v>172</v>
      </c>
      <c r="L241" s="59">
        <v>46.47</v>
      </c>
    </row>
    <row r="242" spans="1:12" ht="15" x14ac:dyDescent="0.25">
      <c r="A242" s="25"/>
      <c r="B242" s="16"/>
      <c r="C242" s="11"/>
      <c r="D242" s="7" t="s">
        <v>28</v>
      </c>
      <c r="E242" s="44" t="s">
        <v>151</v>
      </c>
      <c r="F242" s="45">
        <v>210</v>
      </c>
      <c r="G242" s="45">
        <v>14.53</v>
      </c>
      <c r="H242" s="45">
        <v>24.31</v>
      </c>
      <c r="I242" s="45">
        <v>38.549999999999997</v>
      </c>
      <c r="J242" s="45">
        <v>429.7</v>
      </c>
      <c r="K242" s="93" t="s">
        <v>152</v>
      </c>
      <c r="L242" s="59">
        <v>61.9</v>
      </c>
    </row>
    <row r="243" spans="1:12" ht="15" x14ac:dyDescent="0.25">
      <c r="A243" s="25"/>
      <c r="B243" s="16"/>
      <c r="C243" s="11"/>
      <c r="D243" s="7" t="s">
        <v>30</v>
      </c>
      <c r="E243" s="44" t="s">
        <v>174</v>
      </c>
      <c r="F243" s="45">
        <v>200</v>
      </c>
      <c r="G243" s="45">
        <v>0.14000000000000001</v>
      </c>
      <c r="H243" s="45">
        <v>0.02</v>
      </c>
      <c r="I243" s="45">
        <v>20.34</v>
      </c>
      <c r="J243" s="45">
        <v>80.17</v>
      </c>
      <c r="K243" s="93" t="s">
        <v>175</v>
      </c>
      <c r="L243" s="59">
        <v>8.4</v>
      </c>
    </row>
    <row r="244" spans="1:12" ht="15" x14ac:dyDescent="0.25">
      <c r="A244" s="25"/>
      <c r="B244" s="16"/>
      <c r="C244" s="11"/>
      <c r="D244" s="7" t="s">
        <v>31</v>
      </c>
      <c r="E244" s="44" t="s">
        <v>47</v>
      </c>
      <c r="F244" s="45">
        <v>45</v>
      </c>
      <c r="G244" s="45">
        <v>2.98</v>
      </c>
      <c r="H244" s="45">
        <v>0.3</v>
      </c>
      <c r="I244" s="45">
        <v>21.11</v>
      </c>
      <c r="J244" s="45">
        <v>100.8</v>
      </c>
      <c r="K244" s="93"/>
      <c r="L244" s="59">
        <v>4.6399999999999997</v>
      </c>
    </row>
    <row r="245" spans="1:12" ht="15" x14ac:dyDescent="0.25">
      <c r="A245" s="25"/>
      <c r="B245" s="16"/>
      <c r="C245" s="11"/>
      <c r="D245" s="7" t="s">
        <v>32</v>
      </c>
      <c r="E245" s="44" t="s">
        <v>78</v>
      </c>
      <c r="F245" s="45">
        <v>40</v>
      </c>
      <c r="G245" s="45">
        <v>2.64</v>
      </c>
      <c r="H245" s="45">
        <v>0.48</v>
      </c>
      <c r="I245" s="45">
        <v>16.68</v>
      </c>
      <c r="J245" s="45">
        <v>77.349999999999994</v>
      </c>
      <c r="K245" s="93"/>
      <c r="L245" s="59">
        <v>2.82</v>
      </c>
    </row>
    <row r="246" spans="1:12" ht="15" x14ac:dyDescent="0.25">
      <c r="A246" s="26"/>
      <c r="B246" s="18"/>
      <c r="C246" s="8"/>
      <c r="D246" s="19" t="s">
        <v>38</v>
      </c>
      <c r="E246" s="9"/>
      <c r="F246" s="21">
        <f>SUM(F240:F245)</f>
        <v>755</v>
      </c>
      <c r="G246" s="21">
        <f>SUM(G240:G245)</f>
        <v>22.38</v>
      </c>
      <c r="H246" s="21">
        <f>SUM(H240:H245)</f>
        <v>30.669999999999998</v>
      </c>
      <c r="I246" s="21">
        <f>SUM(I240:I245)</f>
        <v>108.53999999999999</v>
      </c>
      <c r="J246" s="21">
        <f>SUM(J240:J245)</f>
        <v>791.39299999999992</v>
      </c>
      <c r="K246" s="21"/>
      <c r="L246" s="96">
        <f>SUM(L240:L245)</f>
        <v>134.82999999999998</v>
      </c>
    </row>
    <row r="247" spans="1:12" ht="15" x14ac:dyDescent="0.25">
      <c r="A247" s="28">
        <f>A232</f>
        <v>2</v>
      </c>
      <c r="B247" s="14">
        <f>B232</f>
        <v>3</v>
      </c>
      <c r="C247" s="10" t="s">
        <v>33</v>
      </c>
      <c r="D247" s="12" t="s">
        <v>21</v>
      </c>
      <c r="E247" s="44" t="s">
        <v>122</v>
      </c>
      <c r="F247" s="45">
        <v>150</v>
      </c>
      <c r="G247" s="45">
        <v>4.9400000000000004</v>
      </c>
      <c r="H247" s="45">
        <v>6.71</v>
      </c>
      <c r="I247" s="45">
        <v>23.83</v>
      </c>
      <c r="J247" s="45">
        <v>173</v>
      </c>
      <c r="K247" s="93" t="s">
        <v>125</v>
      </c>
      <c r="L247" s="59">
        <v>29.62</v>
      </c>
    </row>
    <row r="248" spans="1:12" ht="15" x14ac:dyDescent="0.25">
      <c r="A248" s="25"/>
      <c r="B248" s="16"/>
      <c r="C248" s="11"/>
      <c r="D248" s="12" t="s">
        <v>30</v>
      </c>
      <c r="E248" s="44" t="s">
        <v>123</v>
      </c>
      <c r="F248" s="45">
        <v>180</v>
      </c>
      <c r="G248" s="45">
        <v>0</v>
      </c>
      <c r="H248" s="45">
        <v>0</v>
      </c>
      <c r="I248" s="45">
        <v>28.09</v>
      </c>
      <c r="J248" s="45">
        <v>112.5</v>
      </c>
      <c r="K248" s="93" t="s">
        <v>124</v>
      </c>
      <c r="L248" s="59">
        <v>18.2</v>
      </c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SUM(F247:F248)</f>
        <v>330</v>
      </c>
      <c r="G249" s="21">
        <f>SUM(G247:G248)</f>
        <v>4.9400000000000004</v>
      </c>
      <c r="H249" s="21">
        <f>SUM(H247:H248)</f>
        <v>6.71</v>
      </c>
      <c r="I249" s="21">
        <f>SUM(I247:I248)</f>
        <v>51.92</v>
      </c>
      <c r="J249" s="21">
        <f>SUM(J247:J248)</f>
        <v>285.5</v>
      </c>
      <c r="K249" s="27"/>
      <c r="L249" s="59">
        <f>SUM(L247:L248)</f>
        <v>47.82</v>
      </c>
    </row>
    <row r="250" spans="1:12" ht="15" x14ac:dyDescent="0.25">
      <c r="A250" s="28">
        <f>A232</f>
        <v>2</v>
      </c>
      <c r="B250" s="14">
        <f>B232</f>
        <v>3</v>
      </c>
      <c r="C250" s="10" t="s">
        <v>35</v>
      </c>
      <c r="D250" s="7" t="s">
        <v>21</v>
      </c>
      <c r="E250" s="44" t="s">
        <v>163</v>
      </c>
      <c r="F250" s="45">
        <v>90</v>
      </c>
      <c r="G250" s="45">
        <v>9.91</v>
      </c>
      <c r="H250" s="45">
        <v>16.57</v>
      </c>
      <c r="I250" s="45">
        <v>6.08</v>
      </c>
      <c r="J250" s="45">
        <v>213.3</v>
      </c>
      <c r="K250" s="93" t="s">
        <v>127</v>
      </c>
      <c r="L250" s="59">
        <v>65.540000000000006</v>
      </c>
    </row>
    <row r="251" spans="1:12" ht="15" x14ac:dyDescent="0.25">
      <c r="A251" s="25"/>
      <c r="B251" s="16"/>
      <c r="C251" s="11"/>
      <c r="D251" s="7" t="s">
        <v>29</v>
      </c>
      <c r="E251" s="44" t="s">
        <v>48</v>
      </c>
      <c r="F251" s="45">
        <v>150</v>
      </c>
      <c r="G251" s="45">
        <v>6.58</v>
      </c>
      <c r="H251" s="45">
        <v>1.72</v>
      </c>
      <c r="I251" s="45">
        <v>34.47</v>
      </c>
      <c r="J251" s="45">
        <v>170.9</v>
      </c>
      <c r="K251" s="93" t="s">
        <v>84</v>
      </c>
      <c r="L251" s="59">
        <v>5.38</v>
      </c>
    </row>
    <row r="252" spans="1:12" ht="15" x14ac:dyDescent="0.25">
      <c r="A252" s="25"/>
      <c r="B252" s="16"/>
      <c r="C252" s="11"/>
      <c r="D252" s="7" t="s">
        <v>30</v>
      </c>
      <c r="E252" s="44" t="s">
        <v>85</v>
      </c>
      <c r="F252" s="45">
        <v>200</v>
      </c>
      <c r="G252" s="45">
        <v>1.5</v>
      </c>
      <c r="H252" s="45">
        <v>1.59</v>
      </c>
      <c r="I252" s="45">
        <v>12.14</v>
      </c>
      <c r="J252" s="45">
        <v>66.5</v>
      </c>
      <c r="K252" s="93" t="s">
        <v>86</v>
      </c>
      <c r="L252" s="59">
        <v>8.18</v>
      </c>
    </row>
    <row r="253" spans="1:12" ht="15" x14ac:dyDescent="0.25">
      <c r="A253" s="25"/>
      <c r="B253" s="16"/>
      <c r="C253" s="11"/>
      <c r="D253" s="7" t="s">
        <v>31</v>
      </c>
      <c r="E253" s="44" t="s">
        <v>47</v>
      </c>
      <c r="F253" s="45">
        <v>10</v>
      </c>
      <c r="G253" s="45">
        <v>0.66</v>
      </c>
      <c r="H253" s="45">
        <v>7.0000000000000007E-2</v>
      </c>
      <c r="I253" s="45">
        <v>4.6900000000000004</v>
      </c>
      <c r="J253" s="45">
        <v>22.39</v>
      </c>
      <c r="K253" s="93"/>
      <c r="L253" s="59">
        <v>5.89</v>
      </c>
    </row>
    <row r="254" spans="1:12" ht="15" x14ac:dyDescent="0.25">
      <c r="A254" s="25"/>
      <c r="B254" s="16"/>
      <c r="C254" s="11"/>
      <c r="D254" s="7" t="s">
        <v>32</v>
      </c>
      <c r="E254" s="44" t="s">
        <v>78</v>
      </c>
      <c r="F254" s="45">
        <v>55</v>
      </c>
      <c r="G254" s="45">
        <v>3.63</v>
      </c>
      <c r="H254" s="45">
        <v>0.66</v>
      </c>
      <c r="I254" s="45">
        <v>22.94</v>
      </c>
      <c r="J254" s="45">
        <v>106.4</v>
      </c>
      <c r="K254" s="93"/>
      <c r="L254" s="59">
        <v>2.4500000000000002</v>
      </c>
    </row>
    <row r="255" spans="1:12" ht="15" x14ac:dyDescent="0.25">
      <c r="A255" s="25"/>
      <c r="B255" s="16"/>
      <c r="C255" s="11"/>
      <c r="D255" s="7"/>
      <c r="E255" s="44"/>
      <c r="F255" s="45"/>
      <c r="G255" s="45"/>
      <c r="H255" s="45"/>
      <c r="I255" s="45"/>
      <c r="J255" s="45"/>
      <c r="K255" s="93"/>
      <c r="L255" s="59"/>
    </row>
    <row r="256" spans="1:12" ht="15" x14ac:dyDescent="0.25">
      <c r="A256" s="26"/>
      <c r="B256" s="18"/>
      <c r="C256" s="8"/>
      <c r="D256" s="19" t="s">
        <v>38</v>
      </c>
      <c r="E256" s="9"/>
      <c r="F256" s="21">
        <f>SUM(F250:F255)</f>
        <v>505</v>
      </c>
      <c r="G256" s="21">
        <f t="shared" ref="G256" si="15">SUM(G250:G255)</f>
        <v>22.28</v>
      </c>
      <c r="H256" s="21">
        <f t="shared" ref="H256" si="16">SUM(H250:H255)</f>
        <v>20.61</v>
      </c>
      <c r="I256" s="21">
        <f t="shared" ref="I256" si="17">SUM(I250:I255)</f>
        <v>80.319999999999993</v>
      </c>
      <c r="J256" s="21">
        <f t="shared" ref="J256:L256" si="18">SUM(J250:J255)</f>
        <v>579.49</v>
      </c>
      <c r="K256" s="21"/>
      <c r="L256" s="21">
        <f t="shared" si="18"/>
        <v>87.44</v>
      </c>
    </row>
    <row r="257" spans="1:12" ht="15" x14ac:dyDescent="0.25">
      <c r="A257" s="28">
        <f>A232</f>
        <v>2</v>
      </c>
      <c r="B257" s="14">
        <f>B232</f>
        <v>3</v>
      </c>
      <c r="C257" s="10" t="s">
        <v>36</v>
      </c>
      <c r="D257" s="12" t="s">
        <v>37</v>
      </c>
      <c r="E257" s="44" t="s">
        <v>52</v>
      </c>
      <c r="F257" s="45">
        <v>200</v>
      </c>
      <c r="G257" s="45">
        <v>5.8</v>
      </c>
      <c r="H257" s="45">
        <v>6.4</v>
      </c>
      <c r="I257" s="45">
        <v>8</v>
      </c>
      <c r="J257" s="45">
        <v>116.6</v>
      </c>
      <c r="K257" s="93"/>
      <c r="L257" s="59">
        <v>17.739999999999998</v>
      </c>
    </row>
    <row r="258" spans="1:12" ht="15" x14ac:dyDescent="0.25">
      <c r="A258" s="25"/>
      <c r="B258" s="16"/>
      <c r="C258" s="11"/>
      <c r="D258" s="12"/>
      <c r="E258" s="44"/>
      <c r="F258" s="45"/>
      <c r="G258" s="45"/>
      <c r="H258" s="45"/>
      <c r="I258" s="45"/>
      <c r="J258" s="45"/>
      <c r="K258" s="93"/>
      <c r="L258" s="45"/>
    </row>
    <row r="259" spans="1:12" ht="15" x14ac:dyDescent="0.25">
      <c r="A259" s="25"/>
      <c r="B259" s="16"/>
      <c r="C259" s="11"/>
      <c r="D259" s="12"/>
      <c r="E259" s="44"/>
      <c r="F259" s="45"/>
      <c r="G259" s="45"/>
      <c r="H259" s="45"/>
      <c r="I259" s="45"/>
      <c r="J259" s="45"/>
      <c r="K259" s="93"/>
      <c r="L259" s="45"/>
    </row>
    <row r="260" spans="1:12" ht="15" x14ac:dyDescent="0.25">
      <c r="A260" s="25"/>
      <c r="B260" s="16"/>
      <c r="C260" s="11"/>
      <c r="D260" s="12"/>
      <c r="E260" s="44"/>
      <c r="F260" s="45"/>
      <c r="G260" s="45"/>
      <c r="H260" s="45"/>
      <c r="I260" s="45"/>
      <c r="J260" s="45"/>
      <c r="K260" s="93"/>
      <c r="L260" s="45"/>
    </row>
    <row r="261" spans="1:12" ht="15" x14ac:dyDescent="0.25">
      <c r="A261" s="26"/>
      <c r="B261" s="18"/>
      <c r="C261" s="8"/>
      <c r="D261" s="20" t="s">
        <v>38</v>
      </c>
      <c r="E261" s="9"/>
      <c r="F261" s="21">
        <f>SUM(F257:F260)</f>
        <v>200</v>
      </c>
      <c r="G261" s="21">
        <f>SUM(G257:G260)</f>
        <v>5.8</v>
      </c>
      <c r="H261" s="21">
        <f>SUM(H257:H260)</f>
        <v>6.4</v>
      </c>
      <c r="I261" s="21">
        <f>SUM(I257:I260)</f>
        <v>8</v>
      </c>
      <c r="J261" s="21">
        <f>SUM(J257:J260)</f>
        <v>116.6</v>
      </c>
      <c r="K261" s="21"/>
      <c r="L261" s="21">
        <f>SUM(L257:L260)</f>
        <v>17.739999999999998</v>
      </c>
    </row>
    <row r="262" spans="1:12" ht="15.75" customHeight="1" thickBot="1" x14ac:dyDescent="0.25">
      <c r="A262" s="31">
        <f>A232</f>
        <v>2</v>
      </c>
      <c r="B262" s="32">
        <f>B232</f>
        <v>3</v>
      </c>
      <c r="C262" s="128" t="s">
        <v>4</v>
      </c>
      <c r="D262" s="129"/>
      <c r="E262" s="33"/>
      <c r="F262" s="34">
        <f>F239+F246+F249+F256+F261</f>
        <v>1790</v>
      </c>
      <c r="G262" s="34">
        <f>SUM(G261,G256,G249,G246,G239,G237)</f>
        <v>76.97</v>
      </c>
      <c r="H262" s="34">
        <f>SUM(H261,H256,H249,H246,H239,H237)</f>
        <v>79.400000000000006</v>
      </c>
      <c r="I262" s="34">
        <f>SUM(I261,I256,I249,I246,I237,)</f>
        <v>349.31</v>
      </c>
      <c r="J262" s="34">
        <f>SUM(J261,J256,J249,J246,J237,)</f>
        <v>2393.2129999999997</v>
      </c>
      <c r="K262" s="34"/>
      <c r="L262" s="108">
        <f>SUM(L261, L256,L249, L246,L237)</f>
        <v>388</v>
      </c>
    </row>
    <row r="263" spans="1:12" ht="15" x14ac:dyDescent="0.25">
      <c r="A263" s="15">
        <v>2</v>
      </c>
      <c r="B263" s="16">
        <v>4</v>
      </c>
      <c r="C263" s="24" t="s">
        <v>20</v>
      </c>
      <c r="D263" s="5" t="s">
        <v>21</v>
      </c>
      <c r="E263" s="113" t="s">
        <v>176</v>
      </c>
      <c r="F263" s="58">
        <v>200</v>
      </c>
      <c r="G263" s="59">
        <v>6.54</v>
      </c>
      <c r="H263" s="59">
        <v>6.6</v>
      </c>
      <c r="I263" s="59">
        <v>32.56</v>
      </c>
      <c r="J263" s="59">
        <v>214.3</v>
      </c>
      <c r="K263" s="93" t="s">
        <v>177</v>
      </c>
      <c r="L263" s="59">
        <v>27.65</v>
      </c>
    </row>
    <row r="264" spans="1:12" ht="15" x14ac:dyDescent="0.25">
      <c r="A264" s="15"/>
      <c r="B264" s="16"/>
      <c r="C264" s="11"/>
      <c r="D264" s="7" t="s">
        <v>22</v>
      </c>
      <c r="E264" s="115" t="s">
        <v>53</v>
      </c>
      <c r="F264" s="60">
        <v>200</v>
      </c>
      <c r="G264" s="61">
        <v>0.12</v>
      </c>
      <c r="H264" s="61">
        <v>0.02</v>
      </c>
      <c r="I264" s="61">
        <v>9.83</v>
      </c>
      <c r="J264" s="61">
        <v>38.659999999999997</v>
      </c>
      <c r="K264" s="93" t="s">
        <v>67</v>
      </c>
      <c r="L264" s="61">
        <v>10.11</v>
      </c>
    </row>
    <row r="265" spans="1:12" ht="15" x14ac:dyDescent="0.25">
      <c r="A265" s="15"/>
      <c r="B265" s="16"/>
      <c r="C265" s="11"/>
      <c r="D265" s="7" t="s">
        <v>31</v>
      </c>
      <c r="E265" s="115" t="s">
        <v>68</v>
      </c>
      <c r="F265" s="60">
        <v>70</v>
      </c>
      <c r="G265" s="61">
        <v>5.39</v>
      </c>
      <c r="H265" s="61">
        <v>2.1</v>
      </c>
      <c r="I265" s="61">
        <v>37.31</v>
      </c>
      <c r="J265" s="61">
        <v>188.7</v>
      </c>
      <c r="K265" s="93"/>
      <c r="L265" s="61">
        <v>8.75</v>
      </c>
    </row>
    <row r="266" spans="1:12" ht="15" x14ac:dyDescent="0.25">
      <c r="A266" s="15"/>
      <c r="B266" s="16"/>
      <c r="C266" s="11"/>
      <c r="D266" s="63" t="s">
        <v>32</v>
      </c>
      <c r="E266" s="53"/>
      <c r="F266" s="60"/>
      <c r="G266" s="61"/>
      <c r="H266" s="61"/>
      <c r="I266" s="61"/>
      <c r="J266" s="61"/>
      <c r="K266" s="93"/>
      <c r="L266" s="61"/>
    </row>
    <row r="267" spans="1:12" ht="15" x14ac:dyDescent="0.25">
      <c r="A267" s="15"/>
      <c r="B267" s="16"/>
      <c r="C267" s="11"/>
      <c r="D267" s="110" t="s">
        <v>62</v>
      </c>
      <c r="E267" s="94" t="s">
        <v>179</v>
      </c>
      <c r="F267" s="45">
        <v>10</v>
      </c>
      <c r="G267" s="45">
        <v>0.08</v>
      </c>
      <c r="H267" s="45">
        <v>7.25</v>
      </c>
      <c r="I267" s="45">
        <v>0.13</v>
      </c>
      <c r="J267" s="45">
        <v>66.06</v>
      </c>
      <c r="K267" s="93"/>
      <c r="L267" s="57">
        <v>16.3</v>
      </c>
    </row>
    <row r="268" spans="1:12" ht="15" x14ac:dyDescent="0.25">
      <c r="A268" s="15"/>
      <c r="B268" s="16"/>
      <c r="C268" s="11"/>
      <c r="D268" s="114" t="s">
        <v>62</v>
      </c>
      <c r="E268" s="115" t="s">
        <v>178</v>
      </c>
      <c r="F268" s="60">
        <v>20</v>
      </c>
      <c r="G268" s="61">
        <v>5.26</v>
      </c>
      <c r="H268" s="61">
        <v>5.32</v>
      </c>
      <c r="I268" s="61">
        <v>0</v>
      </c>
      <c r="J268" s="61">
        <v>70.12</v>
      </c>
      <c r="K268" s="93" t="s">
        <v>111</v>
      </c>
      <c r="L268" s="61">
        <v>27.35</v>
      </c>
    </row>
    <row r="269" spans="1:12" ht="15" x14ac:dyDescent="0.25">
      <c r="A269" s="15"/>
      <c r="B269" s="16"/>
      <c r="C269" s="11"/>
      <c r="D269" s="19" t="s">
        <v>38</v>
      </c>
      <c r="E269" s="9"/>
      <c r="F269" s="21">
        <f>SUM(F263:F268)</f>
        <v>500</v>
      </c>
      <c r="G269" s="21">
        <f t="shared" ref="G269:L269" si="19">SUM(G263:G268)</f>
        <v>17.39</v>
      </c>
      <c r="H269" s="21">
        <f t="shared" si="19"/>
        <v>21.29</v>
      </c>
      <c r="I269" s="21">
        <f t="shared" si="19"/>
        <v>79.83</v>
      </c>
      <c r="J269" s="21">
        <f t="shared" si="19"/>
        <v>577.83999999999992</v>
      </c>
      <c r="K269" s="21"/>
      <c r="L269" s="21">
        <f t="shared" si="19"/>
        <v>90.16</v>
      </c>
    </row>
    <row r="270" spans="1:12" ht="15" x14ac:dyDescent="0.25">
      <c r="A270" s="14">
        <f>A263</f>
        <v>2</v>
      </c>
      <c r="B270" s="14">
        <f>B263</f>
        <v>4</v>
      </c>
      <c r="C270" s="10" t="s">
        <v>24</v>
      </c>
      <c r="D270" s="12" t="s">
        <v>23</v>
      </c>
      <c r="E270" s="44"/>
      <c r="F270" s="45"/>
      <c r="G270" s="45"/>
      <c r="H270" s="45"/>
      <c r="I270" s="45"/>
      <c r="J270" s="45"/>
      <c r="K270" s="45"/>
      <c r="L270" s="79"/>
    </row>
    <row r="271" spans="1:12" ht="15" x14ac:dyDescent="0.25">
      <c r="A271" s="17"/>
      <c r="B271" s="18"/>
      <c r="C271" s="8"/>
      <c r="D271" s="19" t="s">
        <v>38</v>
      </c>
      <c r="E271" s="9"/>
      <c r="F271" s="21">
        <f>SUM(F270:F270)</f>
        <v>0</v>
      </c>
      <c r="G271" s="21">
        <f>SUM(G270:G270)</f>
        <v>0</v>
      </c>
      <c r="H271" s="21">
        <f>SUM(H270:H270)</f>
        <v>0</v>
      </c>
      <c r="I271" s="21">
        <f>SUM(I270:I270)</f>
        <v>0</v>
      </c>
      <c r="J271" s="21">
        <f>SUM(J270:J270)</f>
        <v>0</v>
      </c>
      <c r="K271" s="21"/>
      <c r="L271" s="80">
        <f ca="1">SUM(L270:L276)</f>
        <v>0</v>
      </c>
    </row>
    <row r="272" spans="1:12" ht="15" x14ac:dyDescent="0.25">
      <c r="A272" s="14">
        <f>A263</f>
        <v>2</v>
      </c>
      <c r="B272" s="14">
        <f>B263</f>
        <v>4</v>
      </c>
      <c r="C272" s="10" t="s">
        <v>25</v>
      </c>
      <c r="D272" s="7" t="s">
        <v>26</v>
      </c>
      <c r="E272" s="54" t="s">
        <v>71</v>
      </c>
      <c r="F272" s="60">
        <v>60</v>
      </c>
      <c r="G272" s="61">
        <v>1.1399999999999999</v>
      </c>
      <c r="H272" s="61">
        <v>5.34</v>
      </c>
      <c r="I272" s="61">
        <v>5.94</v>
      </c>
      <c r="J272" s="61">
        <v>73.45</v>
      </c>
      <c r="K272" s="93"/>
      <c r="L272" s="64">
        <v>12.03</v>
      </c>
    </row>
    <row r="273" spans="1:12" ht="15" x14ac:dyDescent="0.25">
      <c r="A273" s="15"/>
      <c r="B273" s="16"/>
      <c r="C273" s="11"/>
      <c r="D273" s="7" t="s">
        <v>27</v>
      </c>
      <c r="E273" s="53" t="s">
        <v>116</v>
      </c>
      <c r="F273" s="60">
        <v>200</v>
      </c>
      <c r="G273" s="61">
        <v>1.5</v>
      </c>
      <c r="H273" s="61">
        <v>4.18</v>
      </c>
      <c r="I273" s="61">
        <v>8.86</v>
      </c>
      <c r="J273" s="61">
        <v>75.78</v>
      </c>
      <c r="K273" s="93" t="s">
        <v>115</v>
      </c>
      <c r="L273" s="64">
        <v>42.65</v>
      </c>
    </row>
    <row r="274" spans="1:12" ht="15" x14ac:dyDescent="0.25">
      <c r="A274" s="15"/>
      <c r="B274" s="16"/>
      <c r="C274" s="11"/>
      <c r="D274" s="8" t="s">
        <v>28</v>
      </c>
      <c r="E274" s="54" t="s">
        <v>180</v>
      </c>
      <c r="F274" s="65">
        <v>110</v>
      </c>
      <c r="G274" s="66">
        <v>16.02</v>
      </c>
      <c r="H274" s="66">
        <v>17</v>
      </c>
      <c r="I274" s="66">
        <v>5.86</v>
      </c>
      <c r="J274" s="66">
        <v>239.3</v>
      </c>
      <c r="K274" s="93" t="s">
        <v>137</v>
      </c>
      <c r="L274" s="64">
        <v>57.01</v>
      </c>
    </row>
    <row r="275" spans="1:12" ht="15" x14ac:dyDescent="0.25">
      <c r="A275" s="15"/>
      <c r="B275" s="16"/>
      <c r="C275" s="11"/>
      <c r="D275" s="7" t="s">
        <v>29</v>
      </c>
      <c r="E275" s="44" t="s">
        <v>50</v>
      </c>
      <c r="F275" s="45">
        <v>150</v>
      </c>
      <c r="G275" s="45">
        <v>3.11</v>
      </c>
      <c r="H275" s="45">
        <v>3.67</v>
      </c>
      <c r="I275" s="45">
        <v>22.07</v>
      </c>
      <c r="J275" s="45">
        <v>132.6</v>
      </c>
      <c r="K275" s="93" t="s">
        <v>105</v>
      </c>
      <c r="L275" s="67">
        <v>11.04</v>
      </c>
    </row>
    <row r="276" spans="1:12" ht="15" x14ac:dyDescent="0.25">
      <c r="A276" s="15"/>
      <c r="B276" s="16"/>
      <c r="C276" s="11"/>
      <c r="D276" s="7" t="s">
        <v>30</v>
      </c>
      <c r="E276" s="53" t="s">
        <v>76</v>
      </c>
      <c r="F276" s="60">
        <v>200</v>
      </c>
      <c r="G276" s="61">
        <v>1.02</v>
      </c>
      <c r="H276" s="61">
        <v>0.06</v>
      </c>
      <c r="I276" s="61">
        <v>23.18</v>
      </c>
      <c r="J276" s="61">
        <v>87.6</v>
      </c>
      <c r="K276" s="93" t="s">
        <v>77</v>
      </c>
      <c r="L276" s="64">
        <v>10.02</v>
      </c>
    </row>
    <row r="277" spans="1:12" ht="15" x14ac:dyDescent="0.25">
      <c r="A277" s="15"/>
      <c r="B277" s="16"/>
      <c r="C277" s="11"/>
      <c r="D277" s="7" t="s">
        <v>31</v>
      </c>
      <c r="E277" s="53" t="s">
        <v>47</v>
      </c>
      <c r="F277" s="60">
        <v>20</v>
      </c>
      <c r="G277" s="61">
        <v>1.32</v>
      </c>
      <c r="H277" s="61">
        <v>0.13</v>
      </c>
      <c r="I277" s="61">
        <v>9.3800000000000008</v>
      </c>
      <c r="J277" s="61">
        <v>44.78</v>
      </c>
      <c r="K277" s="93"/>
      <c r="L277" s="64">
        <v>6.8</v>
      </c>
    </row>
    <row r="278" spans="1:12" ht="15" x14ac:dyDescent="0.25">
      <c r="A278" s="15"/>
      <c r="B278" s="16"/>
      <c r="C278" s="11"/>
      <c r="D278" s="7" t="s">
        <v>32</v>
      </c>
      <c r="E278" s="53" t="s">
        <v>78</v>
      </c>
      <c r="F278" s="60">
        <v>45</v>
      </c>
      <c r="G278" s="61">
        <v>2.97</v>
      </c>
      <c r="H278" s="61">
        <v>0.54</v>
      </c>
      <c r="I278" s="61">
        <v>18.77</v>
      </c>
      <c r="J278" s="61">
        <v>87.02</v>
      </c>
      <c r="K278" s="93"/>
      <c r="L278" s="64">
        <v>4.1500000000000004</v>
      </c>
    </row>
    <row r="279" spans="1:12" ht="15" x14ac:dyDescent="0.25">
      <c r="A279" s="17"/>
      <c r="B279" s="18"/>
      <c r="C279" s="8"/>
      <c r="D279" s="19" t="s">
        <v>38</v>
      </c>
      <c r="E279" s="9"/>
      <c r="F279" s="21">
        <f>SUM(F272:F278)</f>
        <v>785</v>
      </c>
      <c r="G279" s="21">
        <f>SUM(G272:G278)</f>
        <v>27.08</v>
      </c>
      <c r="H279" s="21">
        <f>SUM(H272:H278)</f>
        <v>30.919999999999995</v>
      </c>
      <c r="I279" s="21">
        <f>SUM(I272:I278)</f>
        <v>94.059999999999988</v>
      </c>
      <c r="J279" s="21">
        <f>SUM(J272:J278)</f>
        <v>740.53</v>
      </c>
      <c r="K279" s="21"/>
      <c r="L279" s="80">
        <f t="shared" ref="L279" si="20">SUM(L272:L278)</f>
        <v>143.70000000000002</v>
      </c>
    </row>
    <row r="280" spans="1:12" ht="15" x14ac:dyDescent="0.25">
      <c r="A280" s="14">
        <f>A263</f>
        <v>2</v>
      </c>
      <c r="B280" s="14">
        <f>B263</f>
        <v>4</v>
      </c>
      <c r="C280" s="10" t="s">
        <v>33</v>
      </c>
      <c r="D280" s="12" t="s">
        <v>34</v>
      </c>
      <c r="E280" s="53" t="s">
        <v>141</v>
      </c>
      <c r="F280" s="60">
        <v>100</v>
      </c>
      <c r="G280" s="61">
        <v>8.1199999999999992</v>
      </c>
      <c r="H280" s="61">
        <v>3.37</v>
      </c>
      <c r="I280" s="61">
        <v>55.6</v>
      </c>
      <c r="J280" s="61">
        <v>284</v>
      </c>
      <c r="K280" s="93" t="s">
        <v>142</v>
      </c>
      <c r="L280" s="64">
        <v>20.54</v>
      </c>
    </row>
    <row r="281" spans="1:12" ht="15" x14ac:dyDescent="0.25">
      <c r="A281" s="15"/>
      <c r="B281" s="16"/>
      <c r="C281" s="11"/>
      <c r="D281" s="12" t="s">
        <v>30</v>
      </c>
      <c r="E281" s="54" t="s">
        <v>80</v>
      </c>
      <c r="F281" s="60">
        <v>200</v>
      </c>
      <c r="G281" s="61">
        <v>1</v>
      </c>
      <c r="H281" s="61">
        <v>0.2</v>
      </c>
      <c r="I281" s="61">
        <v>20.6</v>
      </c>
      <c r="J281" s="61">
        <v>86.48</v>
      </c>
      <c r="K281" s="93"/>
      <c r="L281" s="64">
        <v>14.02</v>
      </c>
    </row>
    <row r="282" spans="1:12" ht="15" x14ac:dyDescent="0.25">
      <c r="A282" s="15"/>
      <c r="B282" s="16"/>
      <c r="C282" s="11"/>
      <c r="D282" s="12"/>
      <c r="E282" s="53"/>
      <c r="F282" s="60"/>
      <c r="G282" s="61"/>
      <c r="H282" s="61"/>
      <c r="I282" s="61"/>
      <c r="J282" s="61"/>
      <c r="K282" s="93"/>
      <c r="L282" s="64"/>
    </row>
    <row r="283" spans="1:12" ht="15" x14ac:dyDescent="0.25">
      <c r="A283" s="17"/>
      <c r="B283" s="18"/>
      <c r="C283" s="8"/>
      <c r="D283" s="19" t="s">
        <v>38</v>
      </c>
      <c r="E283" s="9"/>
      <c r="F283" s="21">
        <f>SUM(F280:F282)</f>
        <v>300</v>
      </c>
      <c r="G283" s="21">
        <f>SUM(G280:G282)</f>
        <v>9.1199999999999992</v>
      </c>
      <c r="H283" s="21">
        <f>SUM(H280:H282)</f>
        <v>3.5700000000000003</v>
      </c>
      <c r="I283" s="21">
        <f>SUM(I280:I282)</f>
        <v>76.2</v>
      </c>
      <c r="J283" s="21">
        <f>SUM(J280:J282)</f>
        <v>370.48</v>
      </c>
      <c r="K283" s="101"/>
      <c r="L283" s="119">
        <f>SUM(L280:L282)</f>
        <v>34.56</v>
      </c>
    </row>
    <row r="284" spans="1:12" ht="15" x14ac:dyDescent="0.25">
      <c r="A284" s="14">
        <f>A263</f>
        <v>2</v>
      </c>
      <c r="B284" s="14">
        <f>B263</f>
        <v>4</v>
      </c>
      <c r="C284" s="10" t="s">
        <v>35</v>
      </c>
      <c r="D284" s="7" t="s">
        <v>21</v>
      </c>
      <c r="E284" s="44" t="s">
        <v>168</v>
      </c>
      <c r="F284" s="45">
        <v>90</v>
      </c>
      <c r="G284" s="45">
        <v>8.24</v>
      </c>
      <c r="H284" s="45">
        <v>14.26</v>
      </c>
      <c r="I284" s="45">
        <v>10.37</v>
      </c>
      <c r="J284" s="45">
        <v>201.4</v>
      </c>
      <c r="K284" s="93" t="s">
        <v>104</v>
      </c>
      <c r="L284" s="64">
        <v>71.64</v>
      </c>
    </row>
    <row r="285" spans="1:12" ht="15" x14ac:dyDescent="0.25">
      <c r="A285" s="15"/>
      <c r="B285" s="16"/>
      <c r="C285" s="11"/>
      <c r="D285" s="7" t="s">
        <v>29</v>
      </c>
      <c r="E285" s="44" t="s">
        <v>181</v>
      </c>
      <c r="F285" s="45">
        <v>150</v>
      </c>
      <c r="G285" s="45">
        <v>4.91</v>
      </c>
      <c r="H285" s="45">
        <v>4.4000000000000004</v>
      </c>
      <c r="I285" s="45">
        <v>37.15</v>
      </c>
      <c r="J285" s="45">
        <v>200.2</v>
      </c>
      <c r="K285" s="93" t="s">
        <v>182</v>
      </c>
      <c r="L285" s="64">
        <v>21.04</v>
      </c>
    </row>
    <row r="286" spans="1:12" ht="15" x14ac:dyDescent="0.25">
      <c r="A286" s="15"/>
      <c r="B286" s="16"/>
      <c r="C286" s="11"/>
      <c r="D286" s="7" t="s">
        <v>22</v>
      </c>
      <c r="E286" s="44" t="s">
        <v>112</v>
      </c>
      <c r="F286" s="45">
        <v>200</v>
      </c>
      <c r="G286" s="45">
        <v>0.08</v>
      </c>
      <c r="H286" s="45">
        <v>0.02</v>
      </c>
      <c r="I286" s="45">
        <v>9.84</v>
      </c>
      <c r="J286" s="45">
        <v>37.799999999999997</v>
      </c>
      <c r="K286" s="93" t="s">
        <v>107</v>
      </c>
      <c r="L286" s="64">
        <v>3.58</v>
      </c>
    </row>
    <row r="287" spans="1:12" ht="15" x14ac:dyDescent="0.25">
      <c r="A287" s="15"/>
      <c r="B287" s="16"/>
      <c r="C287" s="11"/>
      <c r="D287" s="7" t="s">
        <v>31</v>
      </c>
      <c r="E287" s="44" t="s">
        <v>47</v>
      </c>
      <c r="F287" s="45">
        <v>30</v>
      </c>
      <c r="G287" s="45">
        <v>1.98</v>
      </c>
      <c r="H287" s="45">
        <v>0.2</v>
      </c>
      <c r="I287" s="45">
        <v>14.07</v>
      </c>
      <c r="J287" s="45">
        <v>67.17</v>
      </c>
      <c r="K287" s="93"/>
      <c r="L287" s="64">
        <v>2.68</v>
      </c>
    </row>
    <row r="288" spans="1:12" ht="15" x14ac:dyDescent="0.25">
      <c r="A288" s="15"/>
      <c r="B288" s="16"/>
      <c r="C288" s="11"/>
      <c r="D288" s="7" t="s">
        <v>32</v>
      </c>
      <c r="E288" s="44" t="s">
        <v>78</v>
      </c>
      <c r="F288" s="45">
        <v>45</v>
      </c>
      <c r="G288" s="45">
        <v>2.97</v>
      </c>
      <c r="H288" s="45">
        <v>0.54</v>
      </c>
      <c r="I288" s="45">
        <v>18.77</v>
      </c>
      <c r="J288" s="45">
        <v>87.02</v>
      </c>
      <c r="K288" s="93"/>
      <c r="L288" s="64">
        <v>1.75</v>
      </c>
    </row>
    <row r="289" spans="1:12" ht="15" x14ac:dyDescent="0.25">
      <c r="A289" s="17"/>
      <c r="B289" s="18"/>
      <c r="C289" s="8"/>
      <c r="D289" s="19" t="s">
        <v>38</v>
      </c>
      <c r="E289" s="9"/>
      <c r="F289" s="21">
        <f>SUM(F284:F288)</f>
        <v>515</v>
      </c>
      <c r="G289" s="21">
        <f>SUM(G284:G288)</f>
        <v>18.18</v>
      </c>
      <c r="H289" s="21">
        <f>SUM(H284:H288)</f>
        <v>19.419999999999998</v>
      </c>
      <c r="I289" s="21">
        <f>SUM(I284:I288)</f>
        <v>90.2</v>
      </c>
      <c r="J289" s="21">
        <f>SUM(J284:J288)</f>
        <v>593.59</v>
      </c>
      <c r="K289" s="21"/>
      <c r="L289" s="80">
        <f t="shared" ref="L289" si="21">SUM(L284:L288)</f>
        <v>100.69000000000001</v>
      </c>
    </row>
    <row r="290" spans="1:12" ht="15" x14ac:dyDescent="0.25">
      <c r="A290" s="14">
        <f>A263</f>
        <v>2</v>
      </c>
      <c r="B290" s="14">
        <f>B263</f>
        <v>4</v>
      </c>
      <c r="C290" s="10" t="s">
        <v>36</v>
      </c>
      <c r="D290" s="12" t="s">
        <v>37</v>
      </c>
      <c r="E290" s="44" t="s">
        <v>52</v>
      </c>
      <c r="F290" s="45">
        <v>200</v>
      </c>
      <c r="G290" s="45">
        <v>5.8</v>
      </c>
      <c r="H290" s="45">
        <v>6.4</v>
      </c>
      <c r="I290" s="45">
        <v>8</v>
      </c>
      <c r="J290" s="45">
        <v>116.6</v>
      </c>
      <c r="K290" s="93"/>
      <c r="L290" s="59">
        <v>17.739999999999998</v>
      </c>
    </row>
    <row r="291" spans="1:12" ht="15" x14ac:dyDescent="0.25">
      <c r="A291" s="15"/>
      <c r="B291" s="16"/>
      <c r="C291" s="11"/>
      <c r="D291" s="12"/>
      <c r="E291" s="44"/>
      <c r="F291" s="45"/>
      <c r="G291" s="45"/>
      <c r="H291" s="45"/>
      <c r="I291" s="45"/>
      <c r="J291" s="45"/>
      <c r="K291" s="45"/>
      <c r="L291" s="64"/>
    </row>
    <row r="292" spans="1:12" ht="15" x14ac:dyDescent="0.25">
      <c r="A292" s="15"/>
      <c r="B292" s="16"/>
      <c r="C292" s="11"/>
      <c r="D292" s="12"/>
      <c r="E292" s="44"/>
      <c r="F292" s="45"/>
      <c r="G292" s="45"/>
      <c r="H292" s="45"/>
      <c r="I292" s="45"/>
      <c r="J292" s="45"/>
      <c r="K292" s="45"/>
      <c r="L292" s="64"/>
    </row>
    <row r="293" spans="1:12" ht="15" x14ac:dyDescent="0.25">
      <c r="A293" s="15"/>
      <c r="B293" s="16"/>
      <c r="C293" s="11"/>
      <c r="D293" s="12"/>
      <c r="E293" s="44"/>
      <c r="F293" s="45"/>
      <c r="G293" s="45"/>
      <c r="H293" s="45"/>
      <c r="I293" s="45"/>
      <c r="J293" s="45"/>
      <c r="K293" s="45"/>
      <c r="L293" s="64"/>
    </row>
    <row r="294" spans="1:12" ht="15" x14ac:dyDescent="0.25">
      <c r="A294" s="17"/>
      <c r="B294" s="18"/>
      <c r="C294" s="8"/>
      <c r="D294" s="20" t="s">
        <v>38</v>
      </c>
      <c r="E294" s="9"/>
      <c r="F294" s="21">
        <f>SUM(F290:F293)</f>
        <v>200</v>
      </c>
      <c r="G294" s="21">
        <f>SUM(G290:G293)</f>
        <v>5.8</v>
      </c>
      <c r="H294" s="21">
        <f>SUM(H290:H293)</f>
        <v>6.4</v>
      </c>
      <c r="I294" s="21">
        <f>SUM(I290:I293)</f>
        <v>8</v>
      </c>
      <c r="J294" s="21">
        <f>SUM(J290:J293)</f>
        <v>116.6</v>
      </c>
      <c r="K294" s="21"/>
      <c r="L294" s="109">
        <f t="shared" ref="L294" si="22">SUM(L290:L293)</f>
        <v>17.739999999999998</v>
      </c>
    </row>
    <row r="295" spans="1:12" ht="15.75" customHeight="1" thickBot="1" x14ac:dyDescent="0.25">
      <c r="A295" s="36">
        <f>A263</f>
        <v>2</v>
      </c>
      <c r="B295" s="36">
        <f>B263</f>
        <v>4</v>
      </c>
      <c r="C295" s="128" t="s">
        <v>4</v>
      </c>
      <c r="D295" s="129"/>
      <c r="E295" s="33"/>
      <c r="F295" s="34">
        <f>F271+F279+F283+F289+F294</f>
        <v>1800</v>
      </c>
      <c r="G295" s="34">
        <f>SUM(G294,G289,G283,G279,G269,)</f>
        <v>77.569999999999993</v>
      </c>
      <c r="H295" s="34">
        <f>SUM(H294,H289,H283,H279,H269,)</f>
        <v>81.599999999999994</v>
      </c>
      <c r="I295" s="34">
        <f>SUM(I294,I289,I283,I279,I269,)</f>
        <v>348.28999999999996</v>
      </c>
      <c r="J295" s="34">
        <f>SUM(J294,J289,J283,J279,J269,)</f>
        <v>2399.04</v>
      </c>
      <c r="K295" s="34"/>
      <c r="L295" s="120">
        <f>SUM(L294,L289,L283,L279,L269)</f>
        <v>386.85</v>
      </c>
    </row>
    <row r="296" spans="1:12" ht="15" x14ac:dyDescent="0.25">
      <c r="A296" s="22">
        <v>2</v>
      </c>
      <c r="B296" s="23">
        <v>5</v>
      </c>
      <c r="C296" s="24" t="s">
        <v>20</v>
      </c>
      <c r="D296" s="5" t="s">
        <v>21</v>
      </c>
      <c r="E296" s="42" t="s">
        <v>183</v>
      </c>
      <c r="F296" s="43">
        <v>150</v>
      </c>
      <c r="G296" s="43">
        <v>22.08</v>
      </c>
      <c r="H296" s="43">
        <v>18.02</v>
      </c>
      <c r="I296" s="43">
        <v>20.92</v>
      </c>
      <c r="J296" s="43">
        <v>337</v>
      </c>
      <c r="K296" s="93" t="s">
        <v>184</v>
      </c>
      <c r="L296" s="69">
        <v>52.72</v>
      </c>
    </row>
    <row r="297" spans="1:12" ht="15" x14ac:dyDescent="0.25">
      <c r="A297" s="25"/>
      <c r="B297" s="16"/>
      <c r="C297" s="11"/>
      <c r="D297" s="7" t="s">
        <v>22</v>
      </c>
      <c r="E297" s="44" t="s">
        <v>106</v>
      </c>
      <c r="F297" s="45">
        <v>200</v>
      </c>
      <c r="G297" s="45">
        <v>0.08</v>
      </c>
      <c r="H297" s="45">
        <v>0.02</v>
      </c>
      <c r="I297" s="45">
        <v>4.95</v>
      </c>
      <c r="J297" s="45">
        <v>19.22</v>
      </c>
      <c r="K297" s="93" t="s">
        <v>107</v>
      </c>
      <c r="L297" s="69">
        <v>0.97</v>
      </c>
    </row>
    <row r="298" spans="1:12" ht="15" x14ac:dyDescent="0.25">
      <c r="A298" s="25"/>
      <c r="B298" s="16"/>
      <c r="C298" s="11"/>
      <c r="D298" s="68" t="s">
        <v>31</v>
      </c>
      <c r="E298" s="44" t="s">
        <v>68</v>
      </c>
      <c r="F298" s="45">
        <v>75</v>
      </c>
      <c r="G298" s="45">
        <v>5.78</v>
      </c>
      <c r="H298" s="45">
        <v>2.25</v>
      </c>
      <c r="I298" s="45">
        <v>39.979999999999997</v>
      </c>
      <c r="J298" s="45">
        <v>202.1</v>
      </c>
      <c r="K298" s="93"/>
      <c r="L298" s="69">
        <v>9.3800000000000008</v>
      </c>
    </row>
    <row r="299" spans="1:12" ht="15" x14ac:dyDescent="0.25">
      <c r="A299" s="25"/>
      <c r="B299" s="16"/>
      <c r="C299" s="11"/>
      <c r="D299" s="121" t="s">
        <v>34</v>
      </c>
      <c r="E299" s="53" t="s">
        <v>49</v>
      </c>
      <c r="F299" s="60">
        <v>50</v>
      </c>
      <c r="G299" s="61">
        <v>3.75</v>
      </c>
      <c r="H299" s="59">
        <v>4.9000000000000004</v>
      </c>
      <c r="I299" s="59">
        <v>38.35</v>
      </c>
      <c r="J299" s="59">
        <v>211.1</v>
      </c>
      <c r="K299" s="93"/>
      <c r="L299" s="69">
        <v>12.5</v>
      </c>
    </row>
    <row r="300" spans="1:12" ht="15" x14ac:dyDescent="0.25">
      <c r="A300" s="25"/>
      <c r="B300" s="16"/>
      <c r="C300" s="11"/>
      <c r="D300" s="68" t="s">
        <v>62</v>
      </c>
      <c r="E300" s="53" t="s">
        <v>63</v>
      </c>
      <c r="F300" s="60">
        <v>15</v>
      </c>
      <c r="G300" s="61">
        <v>1.08</v>
      </c>
      <c r="H300" s="61">
        <v>1.28</v>
      </c>
      <c r="I300" s="61">
        <v>8.33</v>
      </c>
      <c r="J300" s="61">
        <v>47.61</v>
      </c>
      <c r="K300" s="93"/>
      <c r="L300" s="64">
        <v>7.28</v>
      </c>
    </row>
    <row r="301" spans="1:12" ht="15" x14ac:dyDescent="0.25">
      <c r="A301" s="25"/>
      <c r="B301" s="16"/>
      <c r="C301" s="11"/>
      <c r="D301" s="121" t="s">
        <v>62</v>
      </c>
      <c r="E301" s="53" t="s">
        <v>46</v>
      </c>
      <c r="F301" s="60">
        <v>10</v>
      </c>
      <c r="G301" s="61">
        <v>0.8</v>
      </c>
      <c r="H301" s="61">
        <v>7.25</v>
      </c>
      <c r="I301" s="61">
        <v>0.13</v>
      </c>
      <c r="J301" s="61">
        <v>66.06</v>
      </c>
      <c r="K301" s="93"/>
      <c r="L301" s="64">
        <v>14.3</v>
      </c>
    </row>
    <row r="302" spans="1:12" ht="15" x14ac:dyDescent="0.25">
      <c r="A302" s="26"/>
      <c r="B302" s="18"/>
      <c r="C302" s="8"/>
      <c r="D302" s="19" t="s">
        <v>38</v>
      </c>
      <c r="E302" s="9"/>
      <c r="F302" s="21">
        <f>SUM(F296:F301)</f>
        <v>500</v>
      </c>
      <c r="G302" s="21">
        <f>SUM(G296:G301)</f>
        <v>33.569999999999993</v>
      </c>
      <c r="H302" s="21">
        <f>SUM(H296:H301)</f>
        <v>33.72</v>
      </c>
      <c r="I302" s="21">
        <f>SUM(I296:I301)</f>
        <v>112.65999999999998</v>
      </c>
      <c r="J302" s="21">
        <f>SUM(J296:J301)</f>
        <v>883.09000000000015</v>
      </c>
      <c r="K302" s="21"/>
      <c r="L302" s="80">
        <f t="shared" ref="L302" si="23">SUM(L296:L301)</f>
        <v>97.149999999999991</v>
      </c>
    </row>
    <row r="303" spans="1:12" ht="15" x14ac:dyDescent="0.25">
      <c r="A303" s="28">
        <f>A296</f>
        <v>2</v>
      </c>
      <c r="B303" s="14">
        <f>B296</f>
        <v>5</v>
      </c>
      <c r="C303" s="10" t="s">
        <v>24</v>
      </c>
      <c r="D303" s="12" t="s">
        <v>23</v>
      </c>
      <c r="E303" s="44"/>
      <c r="F303" s="45"/>
      <c r="G303" s="45"/>
      <c r="H303" s="45"/>
      <c r="I303" s="45"/>
      <c r="J303" s="45"/>
      <c r="K303" s="45"/>
      <c r="L303" s="79"/>
    </row>
    <row r="304" spans="1:12" ht="15" x14ac:dyDescent="0.25">
      <c r="A304" s="26"/>
      <c r="B304" s="18"/>
      <c r="C304" s="8"/>
      <c r="D304" s="19" t="s">
        <v>38</v>
      </c>
      <c r="E304" s="9"/>
      <c r="F304" s="21">
        <f>SUM(F303:F303)</f>
        <v>0</v>
      </c>
      <c r="G304" s="21">
        <f>SUM(G303:G303)</f>
        <v>0</v>
      </c>
      <c r="H304" s="21">
        <f>SUM(H303:H303)</f>
        <v>0</v>
      </c>
      <c r="I304" s="21">
        <f>SUM(I303:I303)</f>
        <v>0</v>
      </c>
      <c r="J304" s="21">
        <f>SUM(J303:J303)</f>
        <v>0</v>
      </c>
      <c r="K304" s="21"/>
      <c r="L304" s="80">
        <f ca="1">SUM(L303:L310)</f>
        <v>0</v>
      </c>
    </row>
    <row r="305" spans="1:12" ht="30.75" customHeight="1" x14ac:dyDescent="0.25">
      <c r="A305" s="28">
        <f>A296</f>
        <v>2</v>
      </c>
      <c r="B305" s="14">
        <f>B296</f>
        <v>5</v>
      </c>
      <c r="C305" s="10" t="s">
        <v>25</v>
      </c>
      <c r="D305" s="8" t="s">
        <v>26</v>
      </c>
      <c r="E305" s="54" t="s">
        <v>185</v>
      </c>
      <c r="F305" s="65">
        <v>60</v>
      </c>
      <c r="G305" s="66">
        <v>1.02</v>
      </c>
      <c r="H305" s="66">
        <v>3.68</v>
      </c>
      <c r="I305" s="61">
        <v>6.65</v>
      </c>
      <c r="J305" s="69">
        <v>62.79</v>
      </c>
      <c r="K305" s="122" t="s">
        <v>166</v>
      </c>
      <c r="L305" s="69">
        <v>14.2</v>
      </c>
    </row>
    <row r="306" spans="1:12" ht="15" x14ac:dyDescent="0.25">
      <c r="A306" s="25"/>
      <c r="B306" s="16"/>
      <c r="C306" s="11"/>
      <c r="D306" s="7" t="s">
        <v>27</v>
      </c>
      <c r="E306" s="53" t="s">
        <v>55</v>
      </c>
      <c r="F306" s="60">
        <v>200</v>
      </c>
      <c r="G306" s="61">
        <v>2.4300000000000002</v>
      </c>
      <c r="H306" s="61">
        <v>3.96</v>
      </c>
      <c r="I306" s="61">
        <v>11.56</v>
      </c>
      <c r="J306" s="64">
        <v>88.76</v>
      </c>
      <c r="K306" s="93" t="s">
        <v>134</v>
      </c>
      <c r="L306" s="64">
        <v>46.09</v>
      </c>
    </row>
    <row r="307" spans="1:12" ht="15" x14ac:dyDescent="0.25">
      <c r="A307" s="25"/>
      <c r="B307" s="16"/>
      <c r="C307" s="11"/>
      <c r="D307" s="7" t="s">
        <v>28</v>
      </c>
      <c r="E307" s="53" t="s">
        <v>186</v>
      </c>
      <c r="F307" s="60">
        <v>90</v>
      </c>
      <c r="G307" s="61">
        <v>9.06</v>
      </c>
      <c r="H307" s="61">
        <v>6.37</v>
      </c>
      <c r="I307" s="61">
        <v>8.57</v>
      </c>
      <c r="J307" s="64">
        <v>127.5</v>
      </c>
      <c r="K307" s="93" t="s">
        <v>187</v>
      </c>
      <c r="L307" s="64">
        <v>51.74</v>
      </c>
    </row>
    <row r="308" spans="1:12" ht="15" x14ac:dyDescent="0.25">
      <c r="A308" s="25"/>
      <c r="B308" s="16"/>
      <c r="C308" s="11"/>
      <c r="D308" s="7" t="s">
        <v>29</v>
      </c>
      <c r="E308" s="44" t="s">
        <v>188</v>
      </c>
      <c r="F308" s="45">
        <v>150</v>
      </c>
      <c r="G308" s="45">
        <v>3.78</v>
      </c>
      <c r="H308" s="45">
        <v>7.19</v>
      </c>
      <c r="I308" s="45">
        <v>39.6</v>
      </c>
      <c r="J308" s="79">
        <v>238</v>
      </c>
      <c r="K308" s="93" t="s">
        <v>189</v>
      </c>
      <c r="L308" s="64">
        <v>12.44</v>
      </c>
    </row>
    <row r="309" spans="1:12" ht="15" x14ac:dyDescent="0.25">
      <c r="A309" s="25"/>
      <c r="B309" s="16"/>
      <c r="C309" s="11"/>
      <c r="D309" s="7" t="s">
        <v>62</v>
      </c>
      <c r="E309" s="44" t="s">
        <v>135</v>
      </c>
      <c r="F309" s="45">
        <v>10</v>
      </c>
      <c r="G309" s="45">
        <v>0.86</v>
      </c>
      <c r="H309" s="45">
        <v>0.1</v>
      </c>
      <c r="I309" s="45">
        <v>5.12</v>
      </c>
      <c r="J309" s="79">
        <v>25.2</v>
      </c>
      <c r="K309" s="93" t="s">
        <v>136</v>
      </c>
      <c r="L309" s="64">
        <v>1.28</v>
      </c>
    </row>
    <row r="310" spans="1:12" ht="15" x14ac:dyDescent="0.25">
      <c r="A310" s="25"/>
      <c r="B310" s="16"/>
      <c r="C310" s="11"/>
      <c r="D310" s="7" t="s">
        <v>30</v>
      </c>
      <c r="E310" s="53" t="s">
        <v>99</v>
      </c>
      <c r="F310" s="60">
        <v>200</v>
      </c>
      <c r="G310" s="61">
        <v>0.24</v>
      </c>
      <c r="H310" s="61">
        <v>0.1</v>
      </c>
      <c r="I310" s="61">
        <v>14.6</v>
      </c>
      <c r="J310" s="64">
        <v>55.74</v>
      </c>
      <c r="K310" s="93" t="s">
        <v>100</v>
      </c>
      <c r="L310" s="64">
        <v>9.4499999999999993</v>
      </c>
    </row>
    <row r="311" spans="1:12" ht="15" x14ac:dyDescent="0.25">
      <c r="A311" s="25"/>
      <c r="B311" s="16"/>
      <c r="C311" s="11"/>
      <c r="D311" s="7" t="s">
        <v>31</v>
      </c>
      <c r="E311" s="53" t="s">
        <v>47</v>
      </c>
      <c r="F311" s="60">
        <v>15</v>
      </c>
      <c r="G311" s="61">
        <v>0.99</v>
      </c>
      <c r="H311" s="61">
        <v>0.1</v>
      </c>
      <c r="I311" s="61">
        <v>7.04</v>
      </c>
      <c r="J311" s="64">
        <v>33.590000000000003</v>
      </c>
      <c r="K311" s="93"/>
      <c r="L311" s="64">
        <v>1.6</v>
      </c>
    </row>
    <row r="312" spans="1:12" ht="15" x14ac:dyDescent="0.25">
      <c r="A312" s="25"/>
      <c r="B312" s="16"/>
      <c r="C312" s="11"/>
      <c r="D312" s="7" t="s">
        <v>32</v>
      </c>
      <c r="E312" s="53" t="s">
        <v>78</v>
      </c>
      <c r="F312" s="60">
        <v>15</v>
      </c>
      <c r="G312" s="61">
        <v>0.99</v>
      </c>
      <c r="H312" s="61">
        <v>0.18</v>
      </c>
      <c r="I312" s="61">
        <v>6.26</v>
      </c>
      <c r="J312" s="64">
        <v>29.01</v>
      </c>
      <c r="K312" s="93"/>
      <c r="L312" s="64">
        <v>1.05</v>
      </c>
    </row>
    <row r="313" spans="1:12" ht="15" x14ac:dyDescent="0.25">
      <c r="A313" s="26"/>
      <c r="B313" s="18"/>
      <c r="C313" s="8"/>
      <c r="D313" s="19" t="s">
        <v>38</v>
      </c>
      <c r="E313" s="9"/>
      <c r="F313" s="21">
        <f>SUM(F305:F312)</f>
        <v>740</v>
      </c>
      <c r="G313" s="21">
        <f>SUM(G305:G312)</f>
        <v>19.369999999999997</v>
      </c>
      <c r="H313" s="21">
        <f>SUM(H305:H312)</f>
        <v>21.680000000000007</v>
      </c>
      <c r="I313" s="21">
        <f>SUM(I305:I312)</f>
        <v>99.4</v>
      </c>
      <c r="J313" s="80">
        <f>SUM(J305:J312)</f>
        <v>660.59</v>
      </c>
      <c r="K313" s="21"/>
      <c r="L313" s="80">
        <f t="shared" ref="L313" si="24">SUM(L305:L312)</f>
        <v>137.85</v>
      </c>
    </row>
    <row r="314" spans="1:12" ht="15" x14ac:dyDescent="0.25">
      <c r="A314" s="28">
        <f>A296</f>
        <v>2</v>
      </c>
      <c r="B314" s="14">
        <f>B296</f>
        <v>5</v>
      </c>
      <c r="C314" s="10" t="s">
        <v>33</v>
      </c>
      <c r="D314" s="12" t="s">
        <v>30</v>
      </c>
      <c r="E314" s="54" t="s">
        <v>80</v>
      </c>
      <c r="F314" s="65">
        <v>200</v>
      </c>
      <c r="G314" s="66">
        <v>1</v>
      </c>
      <c r="H314" s="66">
        <v>0.2</v>
      </c>
      <c r="I314" s="66">
        <v>20.6</v>
      </c>
      <c r="J314" s="69">
        <v>86.48</v>
      </c>
      <c r="K314" s="93"/>
      <c r="L314" s="69">
        <v>14.02</v>
      </c>
    </row>
    <row r="315" spans="1:12" ht="15" x14ac:dyDescent="0.25">
      <c r="A315" s="25"/>
      <c r="B315" s="16"/>
      <c r="C315" s="11"/>
      <c r="D315" s="70" t="s">
        <v>23</v>
      </c>
      <c r="E315" s="55" t="s">
        <v>79</v>
      </c>
      <c r="F315" s="71">
        <v>160</v>
      </c>
      <c r="G315" s="72">
        <v>0.64</v>
      </c>
      <c r="H315" s="72">
        <v>0.64</v>
      </c>
      <c r="I315" s="72">
        <v>18.559999999999999</v>
      </c>
      <c r="J315" s="73">
        <v>77.89</v>
      </c>
      <c r="K315" s="93"/>
      <c r="L315" s="73">
        <v>41.92</v>
      </c>
    </row>
    <row r="316" spans="1:12" ht="15" x14ac:dyDescent="0.25">
      <c r="A316" s="25"/>
      <c r="B316" s="16"/>
      <c r="C316" s="11"/>
      <c r="D316" s="70"/>
      <c r="E316" s="55"/>
      <c r="F316" s="71"/>
      <c r="G316" s="72"/>
      <c r="H316" s="72"/>
      <c r="I316" s="72"/>
      <c r="J316" s="73"/>
      <c r="K316" s="93"/>
      <c r="L316" s="73"/>
    </row>
    <row r="317" spans="1:12" ht="15" x14ac:dyDescent="0.25">
      <c r="A317" s="26"/>
      <c r="B317" s="18"/>
      <c r="C317" s="8"/>
      <c r="D317" s="19" t="s">
        <v>38</v>
      </c>
      <c r="E317" s="9"/>
      <c r="F317" s="21">
        <f>SUM(F314:F316)</f>
        <v>360</v>
      </c>
      <c r="G317" s="21">
        <f>SUM(G314:G316)</f>
        <v>1.6400000000000001</v>
      </c>
      <c r="H317" s="21">
        <f>SUM(H314:H316)</f>
        <v>0.84000000000000008</v>
      </c>
      <c r="I317" s="21">
        <f>SUM(I314:I316)</f>
        <v>39.159999999999997</v>
      </c>
      <c r="J317" s="80">
        <f>SUM(J314:J316)</f>
        <v>164.37</v>
      </c>
      <c r="K317" s="21"/>
      <c r="L317" s="80">
        <f t="shared" ref="L317" si="25">SUM(L314:L316)</f>
        <v>55.94</v>
      </c>
    </row>
    <row r="318" spans="1:12" ht="30" x14ac:dyDescent="0.25">
      <c r="A318" s="28">
        <f>A296</f>
        <v>2</v>
      </c>
      <c r="B318" s="14">
        <f>B296</f>
        <v>5</v>
      </c>
      <c r="C318" s="10" t="s">
        <v>35</v>
      </c>
      <c r="D318" s="8" t="s">
        <v>21</v>
      </c>
      <c r="E318" s="54" t="s">
        <v>190</v>
      </c>
      <c r="F318" s="65">
        <v>200</v>
      </c>
      <c r="G318" s="66">
        <v>13.21</v>
      </c>
      <c r="H318" s="66">
        <v>16.5</v>
      </c>
      <c r="I318" s="66">
        <v>31.42</v>
      </c>
      <c r="J318" s="69">
        <v>324.39999999999998</v>
      </c>
      <c r="K318" s="123" t="s">
        <v>191</v>
      </c>
      <c r="L318" s="69">
        <v>68.739999999999995</v>
      </c>
    </row>
    <row r="319" spans="1:12" ht="15" x14ac:dyDescent="0.25">
      <c r="A319" s="25"/>
      <c r="B319" s="16"/>
      <c r="C319" s="11"/>
      <c r="D319" s="63" t="s">
        <v>22</v>
      </c>
      <c r="E319" s="53" t="s">
        <v>170</v>
      </c>
      <c r="F319" s="60">
        <v>200</v>
      </c>
      <c r="G319" s="61">
        <v>0.12</v>
      </c>
      <c r="H319" s="61">
        <v>0.02</v>
      </c>
      <c r="I319" s="61">
        <v>5.0599999999999996</v>
      </c>
      <c r="J319" s="64">
        <v>20.53</v>
      </c>
      <c r="K319" s="93" t="s">
        <v>67</v>
      </c>
      <c r="L319" s="64">
        <v>4.53</v>
      </c>
    </row>
    <row r="320" spans="1:12" ht="15" x14ac:dyDescent="0.25">
      <c r="A320" s="25"/>
      <c r="B320" s="16"/>
      <c r="C320" s="11"/>
      <c r="D320" s="8" t="s">
        <v>31</v>
      </c>
      <c r="E320" s="54" t="s">
        <v>47</v>
      </c>
      <c r="F320" s="65">
        <v>50</v>
      </c>
      <c r="G320" s="66">
        <v>3.31</v>
      </c>
      <c r="H320" s="66">
        <v>0.33</v>
      </c>
      <c r="I320" s="66">
        <v>23.45</v>
      </c>
      <c r="J320" s="69">
        <v>112</v>
      </c>
      <c r="K320" s="93"/>
      <c r="L320" s="69">
        <v>5.12</v>
      </c>
    </row>
    <row r="321" spans="1:12" ht="15" x14ac:dyDescent="0.25">
      <c r="A321" s="25"/>
      <c r="B321" s="16"/>
      <c r="C321" s="11"/>
      <c r="D321" s="7" t="s">
        <v>32</v>
      </c>
      <c r="E321" s="53" t="s">
        <v>78</v>
      </c>
      <c r="F321" s="60">
        <v>50</v>
      </c>
      <c r="G321" s="61">
        <v>3.3</v>
      </c>
      <c r="H321" s="61">
        <v>0.6</v>
      </c>
      <c r="I321" s="61">
        <v>20.85</v>
      </c>
      <c r="J321" s="64">
        <v>96.69</v>
      </c>
      <c r="K321" s="93"/>
      <c r="L321" s="64">
        <v>3.5</v>
      </c>
    </row>
    <row r="322" spans="1:12" ht="15" x14ac:dyDescent="0.25">
      <c r="A322" s="26"/>
      <c r="B322" s="18"/>
      <c r="C322" s="8"/>
      <c r="D322" s="19" t="s">
        <v>38</v>
      </c>
      <c r="E322" s="9"/>
      <c r="F322" s="21">
        <f>SUM(F318:F321)</f>
        <v>500</v>
      </c>
      <c r="G322" s="21">
        <f>SUM(G318:G321)</f>
        <v>19.940000000000001</v>
      </c>
      <c r="H322" s="21">
        <f>SUM(H318:H321)</f>
        <v>17.45</v>
      </c>
      <c r="I322" s="21">
        <f>SUM(I318:I321)</f>
        <v>80.78</v>
      </c>
      <c r="J322" s="21">
        <f>SUM(J318:J321)</f>
        <v>553.61999999999989</v>
      </c>
      <c r="K322" s="21"/>
      <c r="L322" s="80">
        <f>SUM(L318:L321)</f>
        <v>81.89</v>
      </c>
    </row>
    <row r="323" spans="1:12" ht="15" x14ac:dyDescent="0.25">
      <c r="A323" s="28">
        <f>A296</f>
        <v>2</v>
      </c>
      <c r="B323" s="14">
        <f>B296</f>
        <v>5</v>
      </c>
      <c r="C323" s="10" t="s">
        <v>36</v>
      </c>
      <c r="D323" s="12" t="s">
        <v>37</v>
      </c>
      <c r="E323" s="118" t="s">
        <v>58</v>
      </c>
      <c r="F323" s="65">
        <v>200</v>
      </c>
      <c r="G323" s="66">
        <v>5.81</v>
      </c>
      <c r="H323" s="66">
        <v>6.41</v>
      </c>
      <c r="I323" s="66">
        <v>9.42</v>
      </c>
      <c r="J323" s="69">
        <v>117</v>
      </c>
      <c r="K323" s="117" t="s">
        <v>153</v>
      </c>
      <c r="L323" s="69">
        <v>15.17</v>
      </c>
    </row>
    <row r="324" spans="1:12" ht="15" x14ac:dyDescent="0.25">
      <c r="A324" s="25"/>
      <c r="B324" s="16"/>
      <c r="C324" s="11"/>
      <c r="D324" s="12" t="s">
        <v>34</v>
      </c>
      <c r="E324" s="44"/>
      <c r="F324" s="45"/>
      <c r="G324" s="45"/>
      <c r="H324" s="45"/>
      <c r="I324" s="45"/>
      <c r="J324" s="45"/>
      <c r="K324" s="93"/>
      <c r="L324" s="79"/>
    </row>
    <row r="325" spans="1:12" ht="15" x14ac:dyDescent="0.25">
      <c r="A325" s="25"/>
      <c r="B325" s="16"/>
      <c r="C325" s="11"/>
      <c r="D325" s="12" t="s">
        <v>30</v>
      </c>
      <c r="E325" s="44"/>
      <c r="F325" s="45"/>
      <c r="G325" s="45"/>
      <c r="H325" s="45"/>
      <c r="I325" s="45"/>
      <c r="J325" s="45"/>
      <c r="K325" s="93"/>
      <c r="L325" s="79"/>
    </row>
    <row r="326" spans="1:12" ht="15" x14ac:dyDescent="0.25">
      <c r="A326" s="25"/>
      <c r="B326" s="16"/>
      <c r="C326" s="11"/>
      <c r="D326" s="12" t="s">
        <v>23</v>
      </c>
      <c r="E326" s="44"/>
      <c r="F326" s="45"/>
      <c r="G326" s="45"/>
      <c r="H326" s="45"/>
      <c r="I326" s="45"/>
      <c r="J326" s="45"/>
      <c r="K326" s="93"/>
      <c r="L326" s="79"/>
    </row>
    <row r="327" spans="1:12" ht="15" x14ac:dyDescent="0.25">
      <c r="A327" s="26"/>
      <c r="B327" s="18"/>
      <c r="C327" s="8"/>
      <c r="D327" s="20" t="s">
        <v>38</v>
      </c>
      <c r="E327" s="9"/>
      <c r="F327" s="21">
        <f>SUM(F323:F326)</f>
        <v>200</v>
      </c>
      <c r="G327" s="21">
        <f>SUM(G323:G326)</f>
        <v>5.81</v>
      </c>
      <c r="H327" s="21">
        <f>SUM(H323:H326)</f>
        <v>6.41</v>
      </c>
      <c r="I327" s="21">
        <f>SUM(I323:I326)</f>
        <v>9.42</v>
      </c>
      <c r="J327" s="21">
        <f>SUM(J323:J326)</f>
        <v>117</v>
      </c>
      <c r="K327" s="101"/>
      <c r="L327" s="80">
        <f t="shared" ref="L327" si="26">SUM(L323:L326)</f>
        <v>15.17</v>
      </c>
    </row>
    <row r="328" spans="1:12" ht="15.75" customHeight="1" thickBot="1" x14ac:dyDescent="0.25">
      <c r="A328" s="31">
        <f>A296</f>
        <v>2</v>
      </c>
      <c r="B328" s="32">
        <f>B296</f>
        <v>5</v>
      </c>
      <c r="C328" s="128" t="s">
        <v>4</v>
      </c>
      <c r="D328" s="129"/>
      <c r="E328" s="33"/>
      <c r="F328" s="34">
        <f>F302+F304+F313+F317+F322+F327</f>
        <v>2300</v>
      </c>
      <c r="G328" s="34">
        <f>G302+G304+G313+G317+G322+G327</f>
        <v>80.33</v>
      </c>
      <c r="H328" s="34">
        <f>H302+H304+H313+H317+H322+H327</f>
        <v>80.100000000000009</v>
      </c>
      <c r="I328" s="34">
        <f>I302+I304+I313+I317+I322+I327</f>
        <v>341.42</v>
      </c>
      <c r="J328" s="34">
        <f>J302+J304+J313+J317+J322+J327</f>
        <v>2378.67</v>
      </c>
      <c r="K328" s="34"/>
      <c r="L328" s="81">
        <f>SUM(L327,L322,L317,L313,L302,N299)</f>
        <v>388</v>
      </c>
    </row>
    <row r="329" spans="1:12" ht="13.5" customHeight="1" thickBot="1" x14ac:dyDescent="0.25">
      <c r="A329" s="29"/>
      <c r="B329" s="30"/>
      <c r="C329" s="130" t="s">
        <v>5</v>
      </c>
      <c r="D329" s="131"/>
      <c r="E329" s="132"/>
      <c r="F329" s="37" t="e">
        <f>(F46+F88+F127+F165+F204+#REF!+F287+F328+F370+F412+F454+F496+F538+F580)/(IF(F46=0,0,1)+IF(F88=0,0,1)+IF(F127=0,0,1)+IF(F165=0,0,1)+IF(F204=0,0,1)+IF(#REF!=0,0,1)+IF(F287=0,0,1)+IF(F328=0,0,1)+IF(F370=0,0,1)+IF(F412=0,0,1)+IF(F454=0,0,1)+IF(F496=0,0,1)+IF(F538=0,0,1)+IF(F580=0,0,1))</f>
        <v>#REF!</v>
      </c>
      <c r="G329" s="37" t="e">
        <f>(G46+G88+G127+G165+G204+#REF!+G287+G328+G370+G412+G454+G496+G538+G580)/(IF(G46=0,0,1)+IF(G88=0,0,1)+IF(G127=0,0,1)+IF(G165=0,0,1)+IF(G204=0,0,1)+IF(#REF!=0,0,1)+IF(G287=0,0,1)+IF(G328=0,0,1)+IF(G370=0,0,1)+IF(G412=0,0,1)+IF(G454=0,0,1)+IF(G496=0,0,1)+IF(G538=0,0,1)+IF(G580=0,0,1))</f>
        <v>#REF!</v>
      </c>
      <c r="H329" s="37" t="e">
        <f>(H46+H88+H127+H165+H204+#REF!+H287+H328+H370+H412+H454+H496+H538+H580)/(IF(H46=0,0,1)+IF(H88=0,0,1)+IF(H127=0,0,1)+IF(H165=0,0,1)+IF(H204=0,0,1)+IF(#REF!=0,0,1)+IF(H287=0,0,1)+IF(H328=0,0,1)+IF(H370=0,0,1)+IF(H412=0,0,1)+IF(H454=0,0,1)+IF(H496=0,0,1)+IF(H538=0,0,1)+IF(H580=0,0,1))</f>
        <v>#REF!</v>
      </c>
      <c r="I329" s="37" t="e">
        <f>(I46+I88+I127+I165+I204+#REF!+I287+I328+I370+I412+I454+I496+I538+I580)/(IF(I46=0,0,1)+IF(I88=0,0,1)+IF(I127=0,0,1)+IF(I165=0,0,1)+IF(I204=0,0,1)+IF(#REF!=0,0,1)+IF(I287=0,0,1)+IF(I328=0,0,1)+IF(I370=0,0,1)+IF(I412=0,0,1)+IF(I454=0,0,1)+IF(I496=0,0,1)+IF(I538=0,0,1)+IF(I580=0,0,1))</f>
        <v>#REF!</v>
      </c>
      <c r="J329" s="37" t="e">
        <f>(J46+J88+J127+J165+J204+#REF!+J287+J328+J370+J412+J454+J496+J538+J580)/(IF(J46=0,0,1)+IF(J88=0,0,1)+IF(J127=0,0,1)+IF(J165=0,0,1)+IF(J204=0,0,1)+IF(#REF!=0,0,1)+IF(J287=0,0,1)+IF(J328=0,0,1)+IF(J370=0,0,1)+IF(J412=0,0,1)+IF(J454=0,0,1)+IF(J496=0,0,1)+IF(J538=0,0,1)+IF(J580=0,0,1))</f>
        <v>#REF!</v>
      </c>
      <c r="K329" s="37"/>
      <c r="L329" s="116" t="e">
        <f>(L46+L88+L127+L165+L204+#REF!+L287+L328+L370+L412+L454+L496+L538+L580)/(IF(L46=0,0,1)+IF(L88=0,0,1)+IF(L127=0,0,1)+IF(L165=0,0,1)+IF(L204=0,0,1)+IF(#REF!=0,0,1)+IF(L287=0,0,1)+IF(L328=0,0,1)+IF(L370=0,0,1)+IF(L412=0,0,1)+IF(L454=0,0,1)+IF(L496=0,0,1)+IF(L538=0,0,1)+IF(L580=0,0,1))</f>
        <v>#REF!</v>
      </c>
    </row>
  </sheetData>
  <mergeCells count="14">
    <mergeCell ref="C1:E1"/>
    <mergeCell ref="H1:K1"/>
    <mergeCell ref="H2:K2"/>
    <mergeCell ref="C71:D71"/>
    <mergeCell ref="C329:E329"/>
    <mergeCell ref="C262:D262"/>
    <mergeCell ref="C295:D295"/>
    <mergeCell ref="C328:D328"/>
    <mergeCell ref="C231:D231"/>
    <mergeCell ref="C102:D102"/>
    <mergeCell ref="C133:D133"/>
    <mergeCell ref="C167:D167"/>
    <mergeCell ref="C198:D198"/>
    <mergeCell ref="C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2026-04-28T11:58:09Z</dcterms:modified>
</cp:coreProperties>
</file>