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Екатерина Балабанова\Desktop\МЕНЮ 23-24\"/>
    </mc:Choice>
  </mc:AlternateContent>
  <xr:revisionPtr revIDLastSave="0" documentId="13_ncr:1_{C53F56AC-89CE-4DE3-AF2C-BFF7C358DA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8" i="1" l="1"/>
  <c r="H248" i="1"/>
  <c r="I248" i="1"/>
  <c r="J248" i="1"/>
  <c r="L248" i="1"/>
  <c r="F248" i="1"/>
  <c r="L341" i="1"/>
  <c r="L336" i="1"/>
  <c r="L329" i="1"/>
  <c r="L325" i="1"/>
  <c r="L315" i="1"/>
  <c r="L307" i="1"/>
  <c r="L302" i="1"/>
  <c r="L292" i="1"/>
  <c r="L275" i="1"/>
  <c r="L270" i="1"/>
  <c r="L259" i="1"/>
  <c r="L240" i="1"/>
  <c r="L235" i="1"/>
  <c r="L226" i="1"/>
  <c r="L208" i="1"/>
  <c r="L203" i="1"/>
  <c r="L193" i="1"/>
  <c r="L174" i="1"/>
  <c r="L169" i="1"/>
  <c r="L158" i="1"/>
  <c r="L139" i="1"/>
  <c r="L134" i="1"/>
  <c r="L123" i="1"/>
  <c r="L100" i="1"/>
  <c r="L89" i="1"/>
  <c r="L71" i="1"/>
  <c r="L66" i="1"/>
  <c r="L56" i="1"/>
  <c r="L38" i="1"/>
  <c r="L34" i="1"/>
  <c r="L24" i="1"/>
  <c r="F183" i="1"/>
  <c r="B342" i="1" l="1"/>
  <c r="A342" i="1"/>
  <c r="J341" i="1"/>
  <c r="I341" i="1"/>
  <c r="H341" i="1"/>
  <c r="G341" i="1"/>
  <c r="F341" i="1"/>
  <c r="B337" i="1"/>
  <c r="A337" i="1"/>
  <c r="J336" i="1"/>
  <c r="I336" i="1"/>
  <c r="H336" i="1"/>
  <c r="G336" i="1"/>
  <c r="F336" i="1"/>
  <c r="B330" i="1"/>
  <c r="A330" i="1"/>
  <c r="J329" i="1"/>
  <c r="I329" i="1"/>
  <c r="H329" i="1"/>
  <c r="G329" i="1"/>
  <c r="F329" i="1"/>
  <c r="B326" i="1"/>
  <c r="A326" i="1"/>
  <c r="J325" i="1"/>
  <c r="I325" i="1"/>
  <c r="H325" i="1"/>
  <c r="G325" i="1"/>
  <c r="F325" i="1"/>
  <c r="B318" i="1"/>
  <c r="A318" i="1"/>
  <c r="J317" i="1"/>
  <c r="I317" i="1"/>
  <c r="H317" i="1"/>
  <c r="G317" i="1"/>
  <c r="F317" i="1"/>
  <c r="B316" i="1"/>
  <c r="A316" i="1"/>
  <c r="J315" i="1"/>
  <c r="I315" i="1"/>
  <c r="H315" i="1"/>
  <c r="G315" i="1"/>
  <c r="F315" i="1"/>
  <c r="B308" i="1"/>
  <c r="A308" i="1"/>
  <c r="J307" i="1"/>
  <c r="I307" i="1"/>
  <c r="H307" i="1"/>
  <c r="G307" i="1"/>
  <c r="F307" i="1"/>
  <c r="B303" i="1"/>
  <c r="A303" i="1"/>
  <c r="J302" i="1"/>
  <c r="I302" i="1"/>
  <c r="H302" i="1"/>
  <c r="G302" i="1"/>
  <c r="F302" i="1"/>
  <c r="B297" i="1"/>
  <c r="A297" i="1"/>
  <c r="J296" i="1"/>
  <c r="I296" i="1"/>
  <c r="H296" i="1"/>
  <c r="G296" i="1"/>
  <c r="F296" i="1"/>
  <c r="B293" i="1"/>
  <c r="A293" i="1"/>
  <c r="J292" i="1"/>
  <c r="I292" i="1"/>
  <c r="H292" i="1"/>
  <c r="G292" i="1"/>
  <c r="F292" i="1"/>
  <c r="B285" i="1"/>
  <c r="A285" i="1"/>
  <c r="J284" i="1"/>
  <c r="I284" i="1"/>
  <c r="H284" i="1"/>
  <c r="G284" i="1"/>
  <c r="F284" i="1"/>
  <c r="B283" i="1"/>
  <c r="A283" i="1"/>
  <c r="B276" i="1"/>
  <c r="A276" i="1"/>
  <c r="J275" i="1"/>
  <c r="I275" i="1"/>
  <c r="H275" i="1"/>
  <c r="G275" i="1"/>
  <c r="F275" i="1"/>
  <c r="B271" i="1"/>
  <c r="A271" i="1"/>
  <c r="J270" i="1"/>
  <c r="I270" i="1"/>
  <c r="H270" i="1"/>
  <c r="G270" i="1"/>
  <c r="F270" i="1"/>
  <c r="B264" i="1"/>
  <c r="A264" i="1"/>
  <c r="J263" i="1"/>
  <c r="I263" i="1"/>
  <c r="H263" i="1"/>
  <c r="G263" i="1"/>
  <c r="F263" i="1"/>
  <c r="B260" i="1"/>
  <c r="A260" i="1"/>
  <c r="J259" i="1"/>
  <c r="I259" i="1"/>
  <c r="H259" i="1"/>
  <c r="G259" i="1"/>
  <c r="F259" i="1"/>
  <c r="B251" i="1"/>
  <c r="A251" i="1"/>
  <c r="J250" i="1"/>
  <c r="I250" i="1"/>
  <c r="H250" i="1"/>
  <c r="G250" i="1"/>
  <c r="F250" i="1"/>
  <c r="A249" i="1"/>
  <c r="B241" i="1"/>
  <c r="A241" i="1"/>
  <c r="J240" i="1"/>
  <c r="I240" i="1"/>
  <c r="H240" i="1"/>
  <c r="G240" i="1"/>
  <c r="F240" i="1"/>
  <c r="B236" i="1"/>
  <c r="A236" i="1"/>
  <c r="J235" i="1"/>
  <c r="I235" i="1"/>
  <c r="H235" i="1"/>
  <c r="G235" i="1"/>
  <c r="F235" i="1"/>
  <c r="B230" i="1"/>
  <c r="A230" i="1"/>
  <c r="J229" i="1"/>
  <c r="I229" i="1"/>
  <c r="H229" i="1"/>
  <c r="G229" i="1"/>
  <c r="F229" i="1"/>
  <c r="B227" i="1"/>
  <c r="A227" i="1"/>
  <c r="J226" i="1"/>
  <c r="I226" i="1"/>
  <c r="H226" i="1"/>
  <c r="G226" i="1"/>
  <c r="F226" i="1"/>
  <c r="B218" i="1"/>
  <c r="A218" i="1"/>
  <c r="J217" i="1"/>
  <c r="I217" i="1"/>
  <c r="H217" i="1"/>
  <c r="G217" i="1"/>
  <c r="F217" i="1"/>
  <c r="B216" i="1"/>
  <c r="A216" i="1"/>
  <c r="L215" i="1"/>
  <c r="J215" i="1"/>
  <c r="I215" i="1"/>
  <c r="H215" i="1"/>
  <c r="G215" i="1"/>
  <c r="F215" i="1"/>
  <c r="B209" i="1"/>
  <c r="A209" i="1"/>
  <c r="J208" i="1"/>
  <c r="I208" i="1"/>
  <c r="H208" i="1"/>
  <c r="G208" i="1"/>
  <c r="F208" i="1"/>
  <c r="B204" i="1"/>
  <c r="A204" i="1"/>
  <c r="J203" i="1"/>
  <c r="I203" i="1"/>
  <c r="H203" i="1"/>
  <c r="G203" i="1"/>
  <c r="F203" i="1"/>
  <c r="B198" i="1"/>
  <c r="A198" i="1"/>
  <c r="J197" i="1"/>
  <c r="I197" i="1"/>
  <c r="H197" i="1"/>
  <c r="G197" i="1"/>
  <c r="F197" i="1"/>
  <c r="B194" i="1"/>
  <c r="A194" i="1"/>
  <c r="J193" i="1"/>
  <c r="I193" i="1"/>
  <c r="H193" i="1"/>
  <c r="G193" i="1"/>
  <c r="F193" i="1"/>
  <c r="B186" i="1"/>
  <c r="A186" i="1"/>
  <c r="J185" i="1"/>
  <c r="I185" i="1"/>
  <c r="H185" i="1"/>
  <c r="G185" i="1"/>
  <c r="F185" i="1"/>
  <c r="B184" i="1"/>
  <c r="A184" i="1"/>
  <c r="L183" i="1"/>
  <c r="J183" i="1"/>
  <c r="I183" i="1"/>
  <c r="H183" i="1"/>
  <c r="G183" i="1"/>
  <c r="B175" i="1"/>
  <c r="A175" i="1"/>
  <c r="J174" i="1"/>
  <c r="I174" i="1"/>
  <c r="H174" i="1"/>
  <c r="G174" i="1"/>
  <c r="F174" i="1"/>
  <c r="B170" i="1"/>
  <c r="A170" i="1"/>
  <c r="J169" i="1"/>
  <c r="I169" i="1"/>
  <c r="H169" i="1"/>
  <c r="G169" i="1"/>
  <c r="F169" i="1"/>
  <c r="B163" i="1"/>
  <c r="A163" i="1"/>
  <c r="J162" i="1"/>
  <c r="I162" i="1"/>
  <c r="H162" i="1"/>
  <c r="G162" i="1"/>
  <c r="F162" i="1"/>
  <c r="B159" i="1"/>
  <c r="A159" i="1"/>
  <c r="J158" i="1"/>
  <c r="I158" i="1"/>
  <c r="H158" i="1"/>
  <c r="G158" i="1"/>
  <c r="F158" i="1"/>
  <c r="B151" i="1"/>
  <c r="A151" i="1"/>
  <c r="J150" i="1"/>
  <c r="I150" i="1"/>
  <c r="H150" i="1"/>
  <c r="G150" i="1"/>
  <c r="F150" i="1"/>
  <c r="B149" i="1"/>
  <c r="A149" i="1"/>
  <c r="L148" i="1"/>
  <c r="J148" i="1"/>
  <c r="I148" i="1"/>
  <c r="H148" i="1"/>
  <c r="G148" i="1"/>
  <c r="F148" i="1"/>
  <c r="B140" i="1"/>
  <c r="A140" i="1"/>
  <c r="J139" i="1"/>
  <c r="I139" i="1"/>
  <c r="H139" i="1"/>
  <c r="G139" i="1"/>
  <c r="F139" i="1"/>
  <c r="B135" i="1"/>
  <c r="A135" i="1"/>
  <c r="J134" i="1"/>
  <c r="I134" i="1"/>
  <c r="H134" i="1"/>
  <c r="G134" i="1"/>
  <c r="F134" i="1"/>
  <c r="B128" i="1"/>
  <c r="A128" i="1"/>
  <c r="J127" i="1"/>
  <c r="I127" i="1"/>
  <c r="H127" i="1"/>
  <c r="G127" i="1"/>
  <c r="F127" i="1"/>
  <c r="B124" i="1"/>
  <c r="A124" i="1"/>
  <c r="J123" i="1"/>
  <c r="I123" i="1"/>
  <c r="H123" i="1"/>
  <c r="G123" i="1"/>
  <c r="F123" i="1"/>
  <c r="B116" i="1"/>
  <c r="A116" i="1"/>
  <c r="J115" i="1"/>
  <c r="I115" i="1"/>
  <c r="H115" i="1"/>
  <c r="G115" i="1"/>
  <c r="F115" i="1"/>
  <c r="B114" i="1"/>
  <c r="A114" i="1"/>
  <c r="L113" i="1"/>
  <c r="J113" i="1"/>
  <c r="I113" i="1"/>
  <c r="H113" i="1"/>
  <c r="G113" i="1"/>
  <c r="F113" i="1"/>
  <c r="B106" i="1"/>
  <c r="A106" i="1"/>
  <c r="J105" i="1"/>
  <c r="I105" i="1"/>
  <c r="H105" i="1"/>
  <c r="G105" i="1"/>
  <c r="F105" i="1"/>
  <c r="B101" i="1"/>
  <c r="A101" i="1"/>
  <c r="J100" i="1"/>
  <c r="I100" i="1"/>
  <c r="H100" i="1"/>
  <c r="G100" i="1"/>
  <c r="F100" i="1"/>
  <c r="B94" i="1"/>
  <c r="A94" i="1"/>
  <c r="J93" i="1"/>
  <c r="I93" i="1"/>
  <c r="H93" i="1"/>
  <c r="G93" i="1"/>
  <c r="F93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9" i="1"/>
  <c r="A79" i="1"/>
  <c r="L78" i="1"/>
  <c r="J78" i="1"/>
  <c r="I78" i="1"/>
  <c r="H78" i="1"/>
  <c r="G78" i="1"/>
  <c r="F78" i="1"/>
  <c r="B72" i="1"/>
  <c r="A72" i="1"/>
  <c r="J71" i="1"/>
  <c r="I71" i="1"/>
  <c r="H71" i="1"/>
  <c r="G71" i="1"/>
  <c r="F71" i="1"/>
  <c r="B67" i="1"/>
  <c r="A67" i="1"/>
  <c r="J66" i="1"/>
  <c r="I66" i="1"/>
  <c r="H66" i="1"/>
  <c r="G66" i="1"/>
  <c r="F66" i="1"/>
  <c r="B61" i="1"/>
  <c r="A61" i="1"/>
  <c r="J60" i="1"/>
  <c r="I60" i="1"/>
  <c r="H60" i="1"/>
  <c r="G60" i="1"/>
  <c r="F60" i="1"/>
  <c r="B57" i="1"/>
  <c r="A57" i="1"/>
  <c r="J56" i="1"/>
  <c r="I56" i="1"/>
  <c r="H56" i="1"/>
  <c r="G56" i="1"/>
  <c r="F56" i="1"/>
  <c r="B49" i="1"/>
  <c r="A49" i="1"/>
  <c r="J48" i="1"/>
  <c r="I48" i="1"/>
  <c r="H48" i="1"/>
  <c r="G48" i="1"/>
  <c r="F48" i="1"/>
  <c r="B47" i="1"/>
  <c r="A47" i="1"/>
  <c r="L46" i="1"/>
  <c r="J46" i="1"/>
  <c r="I46" i="1"/>
  <c r="H46" i="1"/>
  <c r="G46" i="1"/>
  <c r="F46" i="1"/>
  <c r="B39" i="1"/>
  <c r="A39" i="1"/>
  <c r="J38" i="1"/>
  <c r="I38" i="1"/>
  <c r="H38" i="1"/>
  <c r="G38" i="1"/>
  <c r="F38" i="1"/>
  <c r="B35" i="1"/>
  <c r="A35" i="1"/>
  <c r="J34" i="1"/>
  <c r="I34" i="1"/>
  <c r="H34" i="1"/>
  <c r="G34" i="1"/>
  <c r="F34" i="1"/>
  <c r="B29" i="1"/>
  <c r="A29" i="1"/>
  <c r="J28" i="1"/>
  <c r="I28" i="1"/>
  <c r="H28" i="1"/>
  <c r="G28" i="1"/>
  <c r="F28" i="1"/>
  <c r="B25" i="1"/>
  <c r="A25" i="1"/>
  <c r="J24" i="1"/>
  <c r="I24" i="1"/>
  <c r="H24" i="1"/>
  <c r="G24" i="1"/>
  <c r="F24" i="1"/>
  <c r="B16" i="1"/>
  <c r="A16" i="1"/>
  <c r="J15" i="1"/>
  <c r="I15" i="1"/>
  <c r="H15" i="1"/>
  <c r="G15" i="1"/>
  <c r="F15" i="1"/>
  <c r="B14" i="1"/>
  <c r="A14" i="1"/>
  <c r="L13" i="1"/>
  <c r="J13" i="1"/>
  <c r="I13" i="1"/>
  <c r="H13" i="1"/>
  <c r="G13" i="1"/>
  <c r="F13" i="1"/>
  <c r="I276" i="1" l="1"/>
  <c r="H308" i="1"/>
  <c r="J308" i="1"/>
  <c r="F308" i="1"/>
  <c r="I308" i="1"/>
  <c r="G308" i="1"/>
  <c r="F276" i="1"/>
  <c r="J276" i="1"/>
  <c r="G276" i="1"/>
  <c r="H276" i="1"/>
  <c r="I39" i="1"/>
  <c r="F72" i="1"/>
  <c r="J72" i="1"/>
  <c r="G106" i="1"/>
  <c r="H140" i="1"/>
  <c r="I175" i="1"/>
  <c r="F209" i="1"/>
  <c r="J209" i="1"/>
  <c r="G241" i="1"/>
  <c r="F342" i="1"/>
  <c r="F343" i="1" s="1"/>
  <c r="J342" i="1"/>
  <c r="J343" i="1" s="1"/>
  <c r="G39" i="1"/>
  <c r="H39" i="1"/>
  <c r="I72" i="1"/>
  <c r="F106" i="1"/>
  <c r="J106" i="1"/>
  <c r="G140" i="1"/>
  <c r="H175" i="1"/>
  <c r="I209" i="1"/>
  <c r="F241" i="1"/>
  <c r="J241" i="1"/>
  <c r="I342" i="1"/>
  <c r="I343" i="1" s="1"/>
  <c r="F39" i="1"/>
  <c r="J39" i="1"/>
  <c r="G72" i="1"/>
  <c r="H106" i="1"/>
  <c r="I140" i="1"/>
  <c r="F175" i="1"/>
  <c r="J175" i="1"/>
  <c r="G209" i="1"/>
  <c r="H241" i="1"/>
  <c r="G342" i="1"/>
  <c r="G343" i="1" s="1"/>
  <c r="H72" i="1"/>
  <c r="I106" i="1"/>
  <c r="F140" i="1"/>
  <c r="J140" i="1"/>
  <c r="G175" i="1"/>
  <c r="H209" i="1"/>
  <c r="I241" i="1"/>
  <c r="H342" i="1"/>
  <c r="H343" i="1" s="1"/>
  <c r="L28" i="1"/>
  <c r="L60" i="1"/>
  <c r="L93" i="1"/>
  <c r="L127" i="1"/>
  <c r="L162" i="1"/>
  <c r="L197" i="1"/>
  <c r="L229" i="1"/>
  <c r="L263" i="1"/>
  <c r="L296" i="1"/>
  <c r="L150" i="1"/>
  <c r="L175" i="1"/>
  <c r="L80" i="1"/>
  <c r="L106" i="1"/>
  <c r="L48" i="1"/>
  <c r="L72" i="1"/>
  <c r="L317" i="1"/>
  <c r="L342" i="1"/>
  <c r="L343" i="1"/>
  <c r="L276" i="1"/>
  <c r="L250" i="1"/>
  <c r="L209" i="1"/>
  <c r="L185" i="1"/>
  <c r="L39" i="1"/>
  <c r="L15" i="1"/>
  <c r="L115" i="1"/>
  <c r="L140" i="1"/>
  <c r="L308" i="1"/>
  <c r="L284" i="1"/>
  <c r="L241" i="1"/>
  <c r="L217" i="1"/>
</calcChain>
</file>

<file path=xl/sharedStrings.xml><?xml version="1.0" encoding="utf-8"?>
<sst xmlns="http://schemas.openxmlformats.org/spreadsheetml/2006/main" count="649" uniqueCount="170">
  <si>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</si>
  <si>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</si>
  <si>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</si>
  <si>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</si>
  <si>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</si>
  <si>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</si>
  <si>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</si>
  <si>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</si>
  <si>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</si>
  <si>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</si>
  <si>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</si>
  <si>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</si>
  <si>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</si>
  <si>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</si>
  <si>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</si>
  <si>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</si>
  <si>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</si>
  <si>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</si>
  <si>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</si>
  <si>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</si>
  <si>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</si>
  <si>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</si>
  <si>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</si>
  <si>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</si>
  <si>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</si>
  <si>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</si>
  <si>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</si>
  <si>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</si>
  <si>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</si>
  <si>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</si>
  <si>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</si>
  <si>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</si>
  <si>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</si>
  <si>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</si>
  <si>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</si>
  <si>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</si>
  <si>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</si>
  <si>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</si>
  <si>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</si>
  <si>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</si>
  <si>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</si>
  <si>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</si>
  <si>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</si>
  <si>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</si>
  <si>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</si>
  <si>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ГБОУ СО "ЕШИ №6"</t>
  </si>
  <si>
    <t>и.о.директора</t>
  </si>
  <si>
    <t>Каша из овсянных хлопьев "Геркулес" молочная жидкая с использованием смеси сухой с витаминами: кальцием и магнием для напитка "Валетек" для детей</t>
  </si>
  <si>
    <t>Кофейный напиток с молоком</t>
  </si>
  <si>
    <t>Зелик Л.А.</t>
  </si>
  <si>
    <t xml:space="preserve">хлеб </t>
  </si>
  <si>
    <t>Сыр порционный</t>
  </si>
  <si>
    <t>Масло сливочное</t>
  </si>
  <si>
    <t>гастрономия</t>
  </si>
  <si>
    <t>Щи из свежей капусты с курой</t>
  </si>
  <si>
    <t>Гуляш из отварной говядины</t>
  </si>
  <si>
    <t>Компот из чернослива</t>
  </si>
  <si>
    <t>Хлеб пшеничный</t>
  </si>
  <si>
    <t>Каша гречневая рассыпчатая</t>
  </si>
  <si>
    <t>Сметана</t>
  </si>
  <si>
    <t>Икра кабачковая (промышленного производства)</t>
  </si>
  <si>
    <t>Соки овощные, фруктовые и ягодные</t>
  </si>
  <si>
    <t>Плоды свежие (апельсин)</t>
  </si>
  <si>
    <t>Печенье</t>
  </si>
  <si>
    <t>Картофельное пюре</t>
  </si>
  <si>
    <t>Печень тушеная в соусе молочном</t>
  </si>
  <si>
    <t>Чай с молоком</t>
  </si>
  <si>
    <t>Хлеб столовый ржанопшеничный</t>
  </si>
  <si>
    <t>Кефир</t>
  </si>
  <si>
    <t>Каша ячневая молочная вязкая</t>
  </si>
  <si>
    <t>Чай с сахаром</t>
  </si>
  <si>
    <t>Хлеб столовый (ржано-пшеничный)</t>
  </si>
  <si>
    <t>Бутерброд с джемом</t>
  </si>
  <si>
    <t>25/25</t>
  </si>
  <si>
    <t>Овощи натуральные солёные (огурцы)</t>
  </si>
  <si>
    <t>0.06</t>
  </si>
  <si>
    <t>Суп картофельный с фрикадельками (мясными)</t>
  </si>
  <si>
    <t>Рагу из овощей</t>
  </si>
  <si>
    <t>Биточки мясные</t>
  </si>
  <si>
    <t>Кисель из смеси суховруктов</t>
  </si>
  <si>
    <t>Картофельные котлеты, запеченые под соусом сметанным с луком</t>
  </si>
  <si>
    <t>Рис припущенный</t>
  </si>
  <si>
    <t>Рыба, тушёная в томатном соусе с овощами</t>
  </si>
  <si>
    <t>Чай с лимоном</t>
  </si>
  <si>
    <t>Ряженка</t>
  </si>
  <si>
    <t>Омлет натуральный</t>
  </si>
  <si>
    <t>Какао с молоком</t>
  </si>
  <si>
    <t xml:space="preserve">Хлеб столовый (ржано-пшеничный) </t>
  </si>
  <si>
    <t>Плоды свежие (яблоки)</t>
  </si>
  <si>
    <t>Салат из квашеной капусты с луком с маслом растительным</t>
  </si>
  <si>
    <t>48/6/6</t>
  </si>
  <si>
    <t>Суп-пюре из разных овощей</t>
  </si>
  <si>
    <t>Макароны отварные с овощами</t>
  </si>
  <si>
    <t>Котлеты рыбные любительские</t>
  </si>
  <si>
    <t>Компот из апельсинов с яблоками</t>
  </si>
  <si>
    <t>Гренки из пшеничного хлеба для супа</t>
  </si>
  <si>
    <t>Запеканка овощная</t>
  </si>
  <si>
    <t>Компот из свежих яблок</t>
  </si>
  <si>
    <t>Картофельная запеканка с мясом</t>
  </si>
  <si>
    <t>42.2</t>
  </si>
  <si>
    <t>Плоды свежие (мандарин)</t>
  </si>
  <si>
    <t>Каша манная молочная жидкая с использованием смеси сухой с витаминами, кальцием и магнием для напитка "Валитек" для детей</t>
  </si>
  <si>
    <t>Кофейный напиток на сгущённом молоке</t>
  </si>
  <si>
    <t>Яйца варёные</t>
  </si>
  <si>
    <t>Овощи натуральные (помидоры)</t>
  </si>
  <si>
    <t>Суп с рыбными консервами</t>
  </si>
  <si>
    <t>Азу</t>
  </si>
  <si>
    <t>Кисель из ягод</t>
  </si>
  <si>
    <t>Котлеты овощные с творогом</t>
  </si>
  <si>
    <t>Макаронные изделия отварные с сыром</t>
  </si>
  <si>
    <t>Курица в соусе томатном</t>
  </si>
  <si>
    <t>Злеб пшеничный</t>
  </si>
  <si>
    <t>Плоды свежие (груши)</t>
  </si>
  <si>
    <t>Снежок</t>
  </si>
  <si>
    <t>Пудинг из творога паровой с изюмом</t>
  </si>
  <si>
    <t>гастроном.</t>
  </si>
  <si>
    <t>Джем</t>
  </si>
  <si>
    <t>Горошек зеленый консервированный (отварной с маслом сливочным)</t>
  </si>
  <si>
    <t>58/2</t>
  </si>
  <si>
    <t>1/1</t>
  </si>
  <si>
    <t>Борщ со сметаной</t>
  </si>
  <si>
    <t>Печень тешеная в соусе молочном</t>
  </si>
  <si>
    <t>Компот из смеси сухофруктов</t>
  </si>
  <si>
    <t>0.44</t>
  </si>
  <si>
    <t>Ватрушки с творожным, фаршем</t>
  </si>
  <si>
    <t>Свекла, тушеная в сметане или молочном соусе (с соусом молочным)</t>
  </si>
  <si>
    <t>Чай из сухой смеси с витаминами "Валетек Классные Витаминки"</t>
  </si>
  <si>
    <t>Сливочное масло</t>
  </si>
  <si>
    <t>Молоко кипяченое</t>
  </si>
  <si>
    <t>Каша пшённая молочная жидкая с использованием смеси сухой с витаминами, кальцием и магнием напитка "Валитек" для детей</t>
  </si>
  <si>
    <t>Овощи натуральные (огурцы)</t>
  </si>
  <si>
    <t>Суп с макаронными изделиями и картофелем с курой</t>
  </si>
  <si>
    <t>Котлета мясная</t>
  </si>
  <si>
    <t>Капуста тушёная</t>
  </si>
  <si>
    <t>Кисель из повидла, джема, варенья (повидло)</t>
  </si>
  <si>
    <t>Соки овощние, фруктовые и ягодные</t>
  </si>
  <si>
    <t>Слойка "Сахарная"</t>
  </si>
  <si>
    <t>Картофель отварной</t>
  </si>
  <si>
    <t>Печень тёртая</t>
  </si>
  <si>
    <t>Зразы творожные с изюмом</t>
  </si>
  <si>
    <t xml:space="preserve">Омлет натуральный </t>
  </si>
  <si>
    <t>12/</t>
  </si>
  <si>
    <t>Салат сельдь с картофелем с маслом растительным</t>
  </si>
  <si>
    <t>20/70/10</t>
  </si>
  <si>
    <t>Рассольник ленинградский с мясом</t>
  </si>
  <si>
    <t>Компот из плодов или ягод сушеных (изюм)</t>
  </si>
  <si>
    <t>Тефтели рыбные</t>
  </si>
  <si>
    <t>Капуста тушеная</t>
  </si>
  <si>
    <t>Йогурт</t>
  </si>
  <si>
    <t>Суп молочный с макаронными изделиями</t>
  </si>
  <si>
    <t>Яйца вареные</t>
  </si>
  <si>
    <t>Кукуруза консервированная (отварная с маслом сливочным)</t>
  </si>
  <si>
    <t>Котлеты рыбные</t>
  </si>
  <si>
    <t>Рис, припущенный с томатом</t>
  </si>
  <si>
    <t>Каша рисовая молочная жидкая</t>
  </si>
  <si>
    <t>Овощи натуральные соленые (огурцы)</t>
  </si>
  <si>
    <t>Суп картофельный с бобовыми</t>
  </si>
  <si>
    <t>Рагу из птицы</t>
  </si>
  <si>
    <t>Бефстроганов из отварного мяса</t>
  </si>
  <si>
    <t>Пудинг творожный паровой с изюмом</t>
  </si>
  <si>
    <t>гастр.</t>
  </si>
  <si>
    <t>Молоко сгущенное</t>
  </si>
  <si>
    <t>Салат из квашенной капусты с луком</t>
  </si>
  <si>
    <t>Суп с рыбный</t>
  </si>
  <si>
    <t>Жаркое по-домашнему</t>
  </si>
  <si>
    <t>Пирожки печеные из сдобного теста с рыбой</t>
  </si>
  <si>
    <t>фрукт</t>
  </si>
  <si>
    <t>Рыба, тушеная в томатном соусе с овощами</t>
  </si>
  <si>
    <t>Картофель отварной в молоке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</si>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</sst>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2" fontId="0" fillId="5" borderId="2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16" fontId="0" fillId="5" borderId="4" xfId="0" quotePrefix="1" applyNumberFormat="1" applyFill="1" applyBorder="1" applyAlignment="1" applyProtection="1">
      <alignment horizontal="right"/>
      <protection locked="0"/>
    </xf>
    <xf numFmtId="0" fontId="0" fillId="5" borderId="6" xfId="0" applyFill="1" applyBorder="1" applyAlignment="1" applyProtection="1">
      <alignment wrapText="1"/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6" borderId="2" xfId="0" applyFill="1" applyBorder="1" applyProtection="1">
      <protection locked="0"/>
    </xf>
    <xf numFmtId="0" fontId="0" fillId="5" borderId="17" xfId="0" applyFill="1" applyBorder="1" applyAlignment="1" applyProtection="1">
      <alignment horizontal="center"/>
      <protection locked="0"/>
    </xf>
    <xf numFmtId="2" fontId="0" fillId="5" borderId="24" xfId="0" applyNumberFormat="1" applyFill="1" applyBorder="1" applyAlignment="1" applyProtection="1">
      <alignment horizontal="center"/>
      <protection locked="0"/>
    </xf>
    <xf numFmtId="1" fontId="0" fillId="5" borderId="4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0" fontId="0" fillId="5" borderId="25" xfId="0" applyFill="1" applyBorder="1" applyAlignment="1" applyProtection="1">
      <alignment horizontal="center"/>
      <protection locked="0"/>
    </xf>
    <xf numFmtId="164" fontId="3" fillId="2" borderId="24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26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27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2" fontId="0" fillId="5" borderId="27" xfId="0" applyNumberFormat="1" applyFill="1" applyBorder="1" applyAlignment="1" applyProtection="1">
      <alignment horizontal="center"/>
      <protection locked="0"/>
    </xf>
    <xf numFmtId="2" fontId="0" fillId="5" borderId="25" xfId="0" applyNumberFormat="1" applyFill="1" applyBorder="1" applyAlignment="1" applyProtection="1">
      <alignment horizontal="center"/>
      <protection locked="0"/>
    </xf>
    <xf numFmtId="2" fontId="0" fillId="5" borderId="8" xfId="0" applyNumberFormat="1" applyFill="1" applyBorder="1" applyAlignment="1" applyProtection="1">
      <alignment horizontal="center"/>
      <protection locked="0"/>
    </xf>
    <xf numFmtId="2" fontId="0" fillId="5" borderId="17" xfId="0" applyNumberFormat="1" applyFill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center"/>
      <protection locked="0"/>
    </xf>
    <xf numFmtId="2" fontId="0" fillId="5" borderId="23" xfId="0" applyNumberFormat="1" applyFill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2" fontId="0" fillId="5" borderId="22" xfId="0" applyNumberFormat="1" applyFill="1" applyBorder="1" applyAlignment="1" applyProtection="1">
      <alignment horizontal="center"/>
      <protection locked="0"/>
    </xf>
    <xf numFmtId="0" fontId="0" fillId="6" borderId="5" xfId="0" applyFill="1" applyBorder="1" applyProtection="1">
      <protection locked="0"/>
    </xf>
    <xf numFmtId="1" fontId="0" fillId="5" borderId="5" xfId="0" applyNumberFormat="1" applyFill="1" applyBorder="1" applyAlignment="1" applyProtection="1">
      <alignment horizontal="center"/>
      <protection locked="0"/>
    </xf>
    <xf numFmtId="2" fontId="0" fillId="5" borderId="5" xfId="0" applyNumberFormat="1" applyFill="1" applyBorder="1" applyAlignment="1" applyProtection="1">
      <alignment horizontal="center"/>
      <protection locked="0"/>
    </xf>
    <xf numFmtId="2" fontId="0" fillId="5" borderId="28" xfId="0" applyNumberFormat="1" applyFill="1" applyBorder="1" applyAlignment="1" applyProtection="1">
      <alignment horizontal="center"/>
      <protection locked="0"/>
    </xf>
    <xf numFmtId="0" fontId="0" fillId="5" borderId="28" xfId="0" applyFill="1" applyBorder="1" applyAlignment="1" applyProtection="1">
      <alignment horizontal="center"/>
      <protection locked="0"/>
    </xf>
    <xf numFmtId="2" fontId="0" fillId="5" borderId="29" xfId="0" applyNumberFormat="1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15" xfId="0" applyNumberFormat="1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horizontal="center"/>
      <protection locked="0"/>
    </xf>
    <xf numFmtId="2" fontId="0" fillId="5" borderId="30" xfId="0" applyNumberFormat="1" applyFill="1" applyBorder="1" applyAlignment="1" applyProtection="1">
      <alignment horizontal="center"/>
      <protection locked="0"/>
    </xf>
    <xf numFmtId="0" fontId="0" fillId="6" borderId="3" xfId="0" applyFill="1" applyBorder="1" applyProtection="1">
      <protection locked="0"/>
    </xf>
    <xf numFmtId="0" fontId="1" fillId="6" borderId="2" xfId="0" applyFont="1" applyFill="1" applyBorder="1" applyProtection="1">
      <protection locked="0"/>
    </xf>
    <xf numFmtId="0" fontId="0" fillId="5" borderId="1" xfId="0" applyFill="1" applyBorder="1" applyAlignment="1" applyProtection="1">
      <alignment horizontal="left" wrapText="1"/>
      <protection locked="0"/>
    </xf>
    <xf numFmtId="0" fontId="0" fillId="5" borderId="1" xfId="0" applyFill="1" applyBorder="1" applyAlignment="1" applyProtection="1">
      <alignment horizontal="center"/>
      <protection locked="0"/>
    </xf>
    <xf numFmtId="164" fontId="3" fillId="0" borderId="10" xfId="0" applyNumberFormat="1" applyFont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3"/>
  <sheetViews>
    <sheetView tabSelected="1" workbookViewId="0">
      <pane xSplit="4" ySplit="5" topLeftCell="E22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11" t="s">
        <v>45</v>
      </c>
      <c r="D1" s="112"/>
      <c r="E1" s="112"/>
      <c r="F1" s="13" t="s">
        <v>16</v>
      </c>
      <c r="G1" s="2" t="s">
        <v>17</v>
      </c>
      <c r="H1" s="113" t="s">
        <v>46</v>
      </c>
      <c r="I1" s="113"/>
      <c r="J1" s="113"/>
      <c r="K1" s="113"/>
    </row>
    <row r="2" spans="1:12" ht="17.399999999999999" x14ac:dyDescent="0.25">
      <c r="A2" s="38" t="s">
        <v>6</v>
      </c>
      <c r="C2" s="2"/>
      <c r="G2" s="2" t="s">
        <v>18</v>
      </c>
      <c r="H2" s="113" t="s">
        <v>49</v>
      </c>
      <c r="I2" s="113"/>
      <c r="J2" s="113"/>
      <c r="K2" s="113"/>
    </row>
    <row r="3" spans="1:12" ht="17.25" customHeight="1" x14ac:dyDescent="0.25">
      <c r="A3" s="4" t="s">
        <v>8</v>
      </c>
      <c r="C3" s="2"/>
      <c r="D3" s="3"/>
      <c r="E3" s="41" t="s">
        <v>9</v>
      </c>
      <c r="G3" s="2" t="s">
        <v>19</v>
      </c>
      <c r="H3" s="50">
        <v>28</v>
      </c>
      <c r="I3" s="50">
        <v>8</v>
      </c>
      <c r="J3" s="51">
        <v>2023</v>
      </c>
      <c r="K3" s="1"/>
    </row>
    <row r="4" spans="1:12" x14ac:dyDescent="0.25">
      <c r="C4" s="2"/>
      <c r="D4" s="4"/>
      <c r="H4" s="52" t="s">
        <v>42</v>
      </c>
      <c r="I4" s="52" t="s">
        <v>43</v>
      </c>
      <c r="J4" s="52" t="s">
        <v>44</v>
      </c>
    </row>
    <row r="5" spans="1:12" ht="30.6" x14ac:dyDescent="0.25">
      <c r="A5" s="48" t="s">
        <v>14</v>
      </c>
      <c r="B5" s="49" t="s">
        <v>15</v>
      </c>
      <c r="C5" s="39" t="s">
        <v>0</v>
      </c>
      <c r="D5" s="39" t="s">
        <v>13</v>
      </c>
      <c r="E5" s="39" t="s">
        <v>12</v>
      </c>
      <c r="F5" s="39" t="s">
        <v>40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41</v>
      </c>
    </row>
    <row r="6" spans="1:12" ht="43.8" thickBot="1" x14ac:dyDescent="0.35">
      <c r="A6" s="22">
        <v>1</v>
      </c>
      <c r="B6" s="23">
        <v>1</v>
      </c>
      <c r="C6" s="24" t="s">
        <v>20</v>
      </c>
      <c r="D6" s="5" t="s">
        <v>21</v>
      </c>
      <c r="E6" s="53" t="s">
        <v>47</v>
      </c>
      <c r="F6" s="54">
        <v>200</v>
      </c>
      <c r="G6" s="55">
        <v>6.88</v>
      </c>
      <c r="H6" s="55">
        <v>9.74</v>
      </c>
      <c r="I6" s="56">
        <v>20.12</v>
      </c>
      <c r="J6" s="55">
        <v>196.88</v>
      </c>
      <c r="K6" s="57">
        <v>627</v>
      </c>
      <c r="L6" s="43">
        <v>25</v>
      </c>
    </row>
    <row r="7" spans="1:12" ht="14.4" x14ac:dyDescent="0.3">
      <c r="A7" s="25"/>
      <c r="B7" s="16"/>
      <c r="C7" s="11"/>
      <c r="D7" s="7" t="s">
        <v>22</v>
      </c>
      <c r="E7" s="58" t="s">
        <v>48</v>
      </c>
      <c r="F7" s="54">
        <v>200</v>
      </c>
      <c r="G7" s="59">
        <v>3.2</v>
      </c>
      <c r="H7" s="59">
        <v>2.7</v>
      </c>
      <c r="I7" s="60">
        <v>15.9</v>
      </c>
      <c r="J7" s="55">
        <v>79</v>
      </c>
      <c r="K7" s="56">
        <v>5</v>
      </c>
      <c r="L7" s="46">
        <v>11</v>
      </c>
    </row>
    <row r="8" spans="1:12" ht="14.4" x14ac:dyDescent="0.3">
      <c r="A8" s="25"/>
      <c r="B8" s="16"/>
      <c r="C8" s="11"/>
      <c r="D8" s="7" t="s">
        <v>23</v>
      </c>
      <c r="E8" s="45" t="s">
        <v>57</v>
      </c>
      <c r="F8" s="46">
        <v>40</v>
      </c>
      <c r="G8" s="46">
        <v>3.08</v>
      </c>
      <c r="H8" s="46">
        <v>0.38</v>
      </c>
      <c r="I8" s="46">
        <v>19.16</v>
      </c>
      <c r="J8" s="46">
        <v>94.4</v>
      </c>
      <c r="K8" s="47">
        <v>12</v>
      </c>
      <c r="L8" s="46">
        <v>2.5</v>
      </c>
    </row>
    <row r="9" spans="1:12" ht="14.4" x14ac:dyDescent="0.3">
      <c r="A9" s="25"/>
      <c r="B9" s="16"/>
      <c r="C9" s="11"/>
      <c r="D9" s="7" t="s">
        <v>24</v>
      </c>
      <c r="E9" s="45"/>
      <c r="F9" s="46"/>
      <c r="G9" s="46"/>
      <c r="H9" s="46"/>
      <c r="I9" s="46"/>
      <c r="J9" s="46"/>
      <c r="K9" s="47"/>
      <c r="L9" s="46"/>
    </row>
    <row r="10" spans="1:12" ht="14.4" x14ac:dyDescent="0.3">
      <c r="A10" s="25"/>
      <c r="B10" s="16"/>
      <c r="C10" s="11"/>
      <c r="D10" s="6" t="s">
        <v>50</v>
      </c>
      <c r="E10" s="45" t="s">
        <v>67</v>
      </c>
      <c r="F10" s="46">
        <v>25</v>
      </c>
      <c r="G10" s="46">
        <v>1.75</v>
      </c>
      <c r="H10" s="46">
        <v>0.27</v>
      </c>
      <c r="I10" s="46">
        <v>11.57</v>
      </c>
      <c r="J10" s="46">
        <v>54</v>
      </c>
      <c r="K10" s="47">
        <v>110</v>
      </c>
      <c r="L10" s="46">
        <v>1.5</v>
      </c>
    </row>
    <row r="11" spans="1:12" ht="15" thickBot="1" x14ac:dyDescent="0.35">
      <c r="A11" s="25"/>
      <c r="B11" s="16"/>
      <c r="C11" s="11"/>
      <c r="D11" s="6" t="s">
        <v>53</v>
      </c>
      <c r="E11" s="45" t="s">
        <v>52</v>
      </c>
      <c r="F11" s="46">
        <v>15</v>
      </c>
      <c r="G11" s="46">
        <v>0.08</v>
      </c>
      <c r="H11" s="46">
        <v>12.38</v>
      </c>
      <c r="I11" s="46">
        <v>0.12</v>
      </c>
      <c r="J11" s="46">
        <v>112.2</v>
      </c>
      <c r="K11" s="61">
        <v>478</v>
      </c>
      <c r="L11" s="46">
        <v>11</v>
      </c>
    </row>
    <row r="12" spans="1:12" ht="14.4" x14ac:dyDescent="0.3">
      <c r="A12" s="25"/>
      <c r="B12" s="16"/>
      <c r="C12" s="11"/>
      <c r="D12" s="6" t="s">
        <v>53</v>
      </c>
      <c r="E12" s="45" t="s">
        <v>51</v>
      </c>
      <c r="F12" s="46">
        <v>20</v>
      </c>
      <c r="G12" s="46">
        <v>0.79</v>
      </c>
      <c r="H12" s="46">
        <v>0.8</v>
      </c>
      <c r="I12" s="46">
        <v>0</v>
      </c>
      <c r="J12" s="46">
        <v>10.199999999999999</v>
      </c>
      <c r="K12" s="47">
        <v>22</v>
      </c>
      <c r="L12" s="46">
        <v>11</v>
      </c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>SUM(G6:G12)</f>
        <v>15.780000000000001</v>
      </c>
      <c r="H13" s="21">
        <f>SUM(H6:H12)</f>
        <v>26.270000000000003</v>
      </c>
      <c r="I13" s="21">
        <f>SUM(I6:I12)</f>
        <v>66.87</v>
      </c>
      <c r="J13" s="21">
        <f>SUM(J6:J12)</f>
        <v>546.68000000000006</v>
      </c>
      <c r="K13" s="27"/>
      <c r="L13" s="21">
        <f>SUM(L6:L12)</f>
        <v>62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5"/>
      <c r="F14" s="46"/>
      <c r="G14" s="46"/>
      <c r="H14" s="46"/>
      <c r="I14" s="46"/>
      <c r="J14" s="46"/>
      <c r="K14" s="47"/>
      <c r="L14" s="46"/>
    </row>
    <row r="15" spans="1:12" ht="14.4" x14ac:dyDescent="0.3">
      <c r="A15" s="26"/>
      <c r="B15" s="18"/>
      <c r="C15" s="8"/>
      <c r="D15" s="19" t="s">
        <v>39</v>
      </c>
      <c r="E15" s="9"/>
      <c r="F15" s="21">
        <f>SUM(F14:F14)</f>
        <v>0</v>
      </c>
      <c r="G15" s="21">
        <f>SUM(G14:G14)</f>
        <v>0</v>
      </c>
      <c r="H15" s="21">
        <f>SUM(H14:H14)</f>
        <v>0</v>
      </c>
      <c r="I15" s="21">
        <f>SUM(I14:I14)</f>
        <v>0</v>
      </c>
      <c r="J15" s="21">
        <f>SUM(J14:J14)</f>
        <v>0</v>
      </c>
      <c r="K15" s="27"/>
      <c r="L15" s="21">
        <f ca="1">SUM(L14:L20)</f>
        <v>0</v>
      </c>
    </row>
    <row r="16" spans="1:12" ht="14.4" x14ac:dyDescent="0.3">
      <c r="A16" s="28">
        <f>A6</f>
        <v>1</v>
      </c>
      <c r="B16" s="14">
        <f>B6</f>
        <v>1</v>
      </c>
      <c r="C16" s="10" t="s">
        <v>26</v>
      </c>
      <c r="D16" s="7" t="s">
        <v>27</v>
      </c>
      <c r="E16" s="62" t="s">
        <v>60</v>
      </c>
      <c r="F16" s="46">
        <v>60</v>
      </c>
      <c r="G16" s="46">
        <v>1.1399999999999999</v>
      </c>
      <c r="H16" s="46">
        <v>5.34</v>
      </c>
      <c r="I16" s="46">
        <v>4.62</v>
      </c>
      <c r="J16" s="46">
        <v>71.400000000000006</v>
      </c>
      <c r="K16" s="47">
        <v>68</v>
      </c>
      <c r="L16" s="46">
        <v>12</v>
      </c>
    </row>
    <row r="17" spans="1:12" ht="14.4" x14ac:dyDescent="0.3">
      <c r="A17" s="25"/>
      <c r="B17" s="16"/>
      <c r="C17" s="11"/>
      <c r="D17" s="7" t="s">
        <v>28</v>
      </c>
      <c r="E17" s="58" t="s">
        <v>54</v>
      </c>
      <c r="F17" s="46">
        <v>200</v>
      </c>
      <c r="G17" s="59">
        <v>5.18</v>
      </c>
      <c r="H17" s="59">
        <v>7.38</v>
      </c>
      <c r="I17" s="60">
        <v>7.14</v>
      </c>
      <c r="J17" s="46">
        <v>116.42</v>
      </c>
      <c r="K17" s="47">
        <v>39</v>
      </c>
      <c r="L17" s="46">
        <v>25</v>
      </c>
    </row>
    <row r="18" spans="1:12" ht="14.4" x14ac:dyDescent="0.3">
      <c r="A18" s="25"/>
      <c r="B18" s="16"/>
      <c r="C18" s="11"/>
      <c r="D18" s="7" t="s">
        <v>29</v>
      </c>
      <c r="E18" s="58" t="s">
        <v>55</v>
      </c>
      <c r="F18" s="46">
        <v>90</v>
      </c>
      <c r="G18" s="46">
        <v>15.45</v>
      </c>
      <c r="H18" s="46">
        <v>16.5</v>
      </c>
      <c r="I18" s="46">
        <v>3.15</v>
      </c>
      <c r="J18" s="46">
        <v>222.75</v>
      </c>
      <c r="K18" s="47">
        <v>106</v>
      </c>
      <c r="L18" s="46">
        <v>70</v>
      </c>
    </row>
    <row r="19" spans="1:12" ht="14.4" x14ac:dyDescent="0.3">
      <c r="A19" s="25"/>
      <c r="B19" s="16"/>
      <c r="C19" s="11"/>
      <c r="D19" s="7" t="s">
        <v>30</v>
      </c>
      <c r="E19" s="58" t="s">
        <v>58</v>
      </c>
      <c r="F19" s="46">
        <v>150</v>
      </c>
      <c r="G19" s="46">
        <v>8.6999999999999993</v>
      </c>
      <c r="H19" s="46">
        <v>6.4</v>
      </c>
      <c r="I19" s="46">
        <v>38.909999999999997</v>
      </c>
      <c r="J19" s="46">
        <v>248.59</v>
      </c>
      <c r="K19" s="47">
        <v>237</v>
      </c>
      <c r="L19" s="46">
        <v>16</v>
      </c>
    </row>
    <row r="20" spans="1:12" ht="14.4" x14ac:dyDescent="0.3">
      <c r="A20" s="25"/>
      <c r="B20" s="16"/>
      <c r="C20" s="11"/>
      <c r="D20" s="7" t="s">
        <v>31</v>
      </c>
      <c r="E20" s="58" t="s">
        <v>56</v>
      </c>
      <c r="F20" s="46">
        <v>200</v>
      </c>
      <c r="G20" s="46">
        <v>1.08</v>
      </c>
      <c r="H20" s="46">
        <v>0.22</v>
      </c>
      <c r="I20" s="46">
        <v>39.4</v>
      </c>
      <c r="J20" s="46">
        <v>154.56</v>
      </c>
      <c r="K20" s="47">
        <v>41</v>
      </c>
      <c r="L20" s="46">
        <v>10</v>
      </c>
    </row>
    <row r="21" spans="1:12" ht="14.4" x14ac:dyDescent="0.3">
      <c r="A21" s="25"/>
      <c r="B21" s="16"/>
      <c r="C21" s="11"/>
      <c r="D21" s="7" t="s">
        <v>32</v>
      </c>
      <c r="E21" s="58" t="s">
        <v>57</v>
      </c>
      <c r="F21" s="46">
        <v>50</v>
      </c>
      <c r="G21" s="46">
        <v>1.08</v>
      </c>
      <c r="H21" s="46">
        <v>0.22</v>
      </c>
      <c r="I21" s="46">
        <v>39.4</v>
      </c>
      <c r="J21" s="46">
        <v>154.56</v>
      </c>
      <c r="K21" s="47">
        <v>12</v>
      </c>
      <c r="L21" s="46">
        <v>10</v>
      </c>
    </row>
    <row r="22" spans="1:12" ht="14.4" x14ac:dyDescent="0.3">
      <c r="A22" s="25"/>
      <c r="B22" s="16"/>
      <c r="C22" s="11"/>
      <c r="D22" s="7" t="s">
        <v>33</v>
      </c>
      <c r="E22" s="45" t="s">
        <v>67</v>
      </c>
      <c r="F22" s="46">
        <v>40</v>
      </c>
      <c r="G22" s="46">
        <v>2.81</v>
      </c>
      <c r="H22" s="46">
        <v>0.44</v>
      </c>
      <c r="I22" s="46">
        <v>18.52</v>
      </c>
      <c r="J22" s="46">
        <v>86.4</v>
      </c>
      <c r="K22" s="47">
        <v>110</v>
      </c>
      <c r="L22" s="46">
        <v>2</v>
      </c>
    </row>
    <row r="23" spans="1:12" ht="15" thickBot="1" x14ac:dyDescent="0.35">
      <c r="A23" s="25"/>
      <c r="B23" s="16"/>
      <c r="C23" s="11"/>
      <c r="D23" s="6" t="s">
        <v>38</v>
      </c>
      <c r="E23" s="45" t="s">
        <v>59</v>
      </c>
      <c r="F23" s="46">
        <v>10</v>
      </c>
      <c r="G23" s="46">
        <v>0.26</v>
      </c>
      <c r="H23" s="46">
        <v>1.5</v>
      </c>
      <c r="I23" s="46">
        <v>0.36</v>
      </c>
      <c r="J23" s="46">
        <v>16.2</v>
      </c>
      <c r="K23" s="61">
        <v>479</v>
      </c>
      <c r="L23" s="46">
        <v>3</v>
      </c>
    </row>
    <row r="24" spans="1:12" ht="14.4" x14ac:dyDescent="0.3">
      <c r="A24" s="26"/>
      <c r="B24" s="18"/>
      <c r="C24" s="8"/>
      <c r="D24" s="19" t="s">
        <v>39</v>
      </c>
      <c r="E24" s="9"/>
      <c r="F24" s="21">
        <f>SUM(F16:F23)</f>
        <v>800</v>
      </c>
      <c r="G24" s="21">
        <f>SUM(G16:G23)</f>
        <v>35.699999999999996</v>
      </c>
      <c r="H24" s="21">
        <f>SUM(H16:H23)</f>
        <v>37.999999999999993</v>
      </c>
      <c r="I24" s="21">
        <f>SUM(I16:I23)</f>
        <v>151.50000000000003</v>
      </c>
      <c r="J24" s="21">
        <f>SUM(J16:J23)</f>
        <v>1070.8800000000001</v>
      </c>
      <c r="K24" s="21"/>
      <c r="L24" s="21">
        <f t="shared" ref="L24" si="0">SUM(L16:L23)</f>
        <v>148</v>
      </c>
    </row>
    <row r="25" spans="1:12" ht="15" thickBot="1" x14ac:dyDescent="0.35">
      <c r="A25" s="28">
        <f>A6</f>
        <v>1</v>
      </c>
      <c r="B25" s="14">
        <f>B6</f>
        <v>1</v>
      </c>
      <c r="C25" s="10" t="s">
        <v>34</v>
      </c>
      <c r="D25" s="12" t="s">
        <v>35</v>
      </c>
      <c r="E25" s="63" t="s">
        <v>63</v>
      </c>
      <c r="F25" s="46">
        <v>30</v>
      </c>
      <c r="G25" s="46">
        <v>2.25</v>
      </c>
      <c r="H25" s="46">
        <v>2.94</v>
      </c>
      <c r="I25" s="46">
        <v>22.32</v>
      </c>
      <c r="J25" s="46">
        <v>125.1</v>
      </c>
      <c r="K25" s="47">
        <v>30</v>
      </c>
      <c r="L25" s="46">
        <v>6</v>
      </c>
    </row>
    <row r="26" spans="1:12" ht="14.4" x14ac:dyDescent="0.3">
      <c r="A26" s="25"/>
      <c r="B26" s="16"/>
      <c r="C26" s="11"/>
      <c r="D26" s="12" t="s">
        <v>31</v>
      </c>
      <c r="E26" s="53" t="s">
        <v>61</v>
      </c>
      <c r="F26" s="46">
        <v>200</v>
      </c>
      <c r="G26" s="46">
        <v>1</v>
      </c>
      <c r="H26" s="46">
        <v>0</v>
      </c>
      <c r="I26" s="46">
        <v>0</v>
      </c>
      <c r="J26" s="46">
        <v>110</v>
      </c>
      <c r="K26" s="47">
        <v>29</v>
      </c>
      <c r="L26" s="46">
        <v>13</v>
      </c>
    </row>
    <row r="27" spans="1:12" ht="14.4" x14ac:dyDescent="0.3">
      <c r="A27" s="25"/>
      <c r="B27" s="16"/>
      <c r="C27" s="11"/>
      <c r="D27" s="6" t="s">
        <v>24</v>
      </c>
      <c r="E27" s="58" t="s">
        <v>62</v>
      </c>
      <c r="F27" s="46">
        <v>180</v>
      </c>
      <c r="G27" s="46">
        <v>1.62</v>
      </c>
      <c r="H27" s="46">
        <v>0.36</v>
      </c>
      <c r="I27" s="46">
        <v>14.58</v>
      </c>
      <c r="J27" s="46">
        <v>77.400000000000006</v>
      </c>
      <c r="K27" s="47">
        <v>14</v>
      </c>
      <c r="L27" s="46">
        <v>28</v>
      </c>
    </row>
    <row r="28" spans="1:12" ht="14.4" x14ac:dyDescent="0.3">
      <c r="A28" s="26"/>
      <c r="B28" s="18"/>
      <c r="C28" s="8"/>
      <c r="D28" s="19" t="s">
        <v>39</v>
      </c>
      <c r="E28" s="9"/>
      <c r="F28" s="21">
        <f>SUM(F25:F27)</f>
        <v>410</v>
      </c>
      <c r="G28" s="21">
        <f>SUM(G25:G27)</f>
        <v>4.87</v>
      </c>
      <c r="H28" s="21">
        <f>SUM(H25:H27)</f>
        <v>3.3</v>
      </c>
      <c r="I28" s="21">
        <f>SUM(I25:I27)</f>
        <v>36.9</v>
      </c>
      <c r="J28" s="21">
        <f>SUM(J25:J27)</f>
        <v>312.5</v>
      </c>
      <c r="K28" s="27"/>
      <c r="L28" s="21">
        <f>SUM(L23:L27)</f>
        <v>198</v>
      </c>
    </row>
    <row r="29" spans="1:12" ht="15" thickBot="1" x14ac:dyDescent="0.35">
      <c r="A29" s="28">
        <f>A6</f>
        <v>1</v>
      </c>
      <c r="B29" s="14">
        <f>B6</f>
        <v>1</v>
      </c>
      <c r="C29" s="10" t="s">
        <v>36</v>
      </c>
      <c r="D29" s="7" t="s">
        <v>21</v>
      </c>
      <c r="E29" s="58" t="s">
        <v>65</v>
      </c>
      <c r="F29" s="46">
        <v>100</v>
      </c>
      <c r="G29" s="46">
        <v>14.79</v>
      </c>
      <c r="H29" s="46">
        <v>7.66</v>
      </c>
      <c r="I29" s="46">
        <v>10</v>
      </c>
      <c r="J29" s="46">
        <v>169.67</v>
      </c>
      <c r="K29" s="47">
        <v>401</v>
      </c>
      <c r="L29" s="46">
        <v>40</v>
      </c>
    </row>
    <row r="30" spans="1:12" ht="14.4" x14ac:dyDescent="0.3">
      <c r="A30" s="25"/>
      <c r="B30" s="16"/>
      <c r="C30" s="11"/>
      <c r="D30" s="7" t="s">
        <v>30</v>
      </c>
      <c r="E30" s="53" t="s">
        <v>64</v>
      </c>
      <c r="F30" s="46">
        <v>200</v>
      </c>
      <c r="G30" s="46">
        <v>21</v>
      </c>
      <c r="H30" s="46">
        <v>15</v>
      </c>
      <c r="I30" s="46">
        <v>13</v>
      </c>
      <c r="J30" s="46">
        <v>264</v>
      </c>
      <c r="K30" s="47">
        <v>17</v>
      </c>
      <c r="L30" s="46">
        <v>17</v>
      </c>
    </row>
    <row r="31" spans="1:12" ht="15" thickBot="1" x14ac:dyDescent="0.35">
      <c r="A31" s="25"/>
      <c r="B31" s="16"/>
      <c r="C31" s="11"/>
      <c r="D31" s="7" t="s">
        <v>22</v>
      </c>
      <c r="E31" s="63" t="s">
        <v>66</v>
      </c>
      <c r="F31" s="46">
        <v>200</v>
      </c>
      <c r="G31" s="46">
        <v>1.66</v>
      </c>
      <c r="H31" s="46">
        <v>1.6</v>
      </c>
      <c r="I31" s="46">
        <v>12.38</v>
      </c>
      <c r="J31" s="46">
        <v>69.819999999999993</v>
      </c>
      <c r="K31" s="47">
        <v>34</v>
      </c>
      <c r="L31" s="46">
        <v>5</v>
      </c>
    </row>
    <row r="32" spans="1:12" ht="14.4" x14ac:dyDescent="0.3">
      <c r="A32" s="25"/>
      <c r="B32" s="16"/>
      <c r="C32" s="11"/>
      <c r="D32" s="7" t="s">
        <v>23</v>
      </c>
      <c r="E32" s="45" t="s">
        <v>67</v>
      </c>
      <c r="F32" s="46">
        <v>20</v>
      </c>
      <c r="G32" s="46">
        <v>1.4</v>
      </c>
      <c r="H32" s="46">
        <v>0.22</v>
      </c>
      <c r="I32" s="46">
        <v>9.26</v>
      </c>
      <c r="J32" s="46">
        <v>43.2</v>
      </c>
      <c r="K32" s="47">
        <v>110</v>
      </c>
      <c r="L32" s="46">
        <v>1</v>
      </c>
    </row>
    <row r="33" spans="1:12" ht="14.4" x14ac:dyDescent="0.3">
      <c r="A33" s="25"/>
      <c r="B33" s="16"/>
      <c r="C33" s="11"/>
      <c r="D33" s="6" t="s">
        <v>23</v>
      </c>
      <c r="E33" s="45" t="s">
        <v>57</v>
      </c>
      <c r="F33" s="46">
        <v>30</v>
      </c>
      <c r="G33" s="46">
        <v>2.31</v>
      </c>
      <c r="H33" s="46">
        <v>0.28999999999999998</v>
      </c>
      <c r="I33" s="46">
        <v>14.37</v>
      </c>
      <c r="J33" s="46">
        <v>70.8</v>
      </c>
      <c r="K33" s="47">
        <v>12</v>
      </c>
      <c r="L33" s="46">
        <v>1</v>
      </c>
    </row>
    <row r="34" spans="1:12" ht="14.4" x14ac:dyDescent="0.3">
      <c r="A34" s="26"/>
      <c r="B34" s="18"/>
      <c r="C34" s="8"/>
      <c r="D34" s="19" t="s">
        <v>39</v>
      </c>
      <c r="E34" s="9"/>
      <c r="F34" s="21">
        <f>SUM(F29:F33)</f>
        <v>550</v>
      </c>
      <c r="G34" s="21">
        <f>SUM(G29:G33)</f>
        <v>41.16</v>
      </c>
      <c r="H34" s="21">
        <f>SUM(H29:H33)</f>
        <v>24.77</v>
      </c>
      <c r="I34" s="21">
        <f>SUM(I29:I33)</f>
        <v>59.01</v>
      </c>
      <c r="J34" s="21">
        <f>SUM(J29:J33)</f>
        <v>617.4899999999999</v>
      </c>
      <c r="K34" s="21"/>
      <c r="L34" s="21">
        <f t="shared" ref="L34" si="1">SUM(L29:L33)</f>
        <v>64</v>
      </c>
    </row>
    <row r="35" spans="1:12" ht="14.4" x14ac:dyDescent="0.3">
      <c r="A35" s="28">
        <f>A6</f>
        <v>1</v>
      </c>
      <c r="B35" s="14">
        <f>B6</f>
        <v>1</v>
      </c>
      <c r="C35" s="10" t="s">
        <v>37</v>
      </c>
      <c r="D35" s="12" t="s">
        <v>38</v>
      </c>
      <c r="E35" s="45" t="s">
        <v>68</v>
      </c>
      <c r="F35" s="46">
        <v>200</v>
      </c>
      <c r="G35" s="59">
        <v>6</v>
      </c>
      <c r="H35" s="59">
        <v>6.4</v>
      </c>
      <c r="I35" s="60">
        <v>8</v>
      </c>
      <c r="J35" s="46">
        <v>110</v>
      </c>
      <c r="K35" s="47">
        <v>35</v>
      </c>
      <c r="L35" s="46">
        <v>23</v>
      </c>
    </row>
    <row r="36" spans="1:12" ht="14.4" x14ac:dyDescent="0.3">
      <c r="A36" s="25"/>
      <c r="B36" s="16"/>
      <c r="C36" s="11"/>
      <c r="D36" s="12" t="s">
        <v>35</v>
      </c>
      <c r="E36" s="45"/>
      <c r="F36" s="46"/>
      <c r="G36" s="46"/>
      <c r="H36" s="46"/>
      <c r="I36" s="46"/>
      <c r="J36" s="46"/>
      <c r="K36" s="47"/>
      <c r="L36" s="46"/>
    </row>
    <row r="37" spans="1:12" ht="14.4" x14ac:dyDescent="0.3">
      <c r="A37" s="25"/>
      <c r="B37" s="16"/>
      <c r="C37" s="11"/>
      <c r="D37" s="12" t="s">
        <v>24</v>
      </c>
      <c r="E37" s="45"/>
      <c r="F37" s="46"/>
      <c r="G37" s="46"/>
      <c r="H37" s="46"/>
      <c r="I37" s="46"/>
      <c r="J37" s="46"/>
      <c r="K37" s="47"/>
      <c r="L37" s="46"/>
    </row>
    <row r="38" spans="1:12" ht="14.4" x14ac:dyDescent="0.3">
      <c r="A38" s="26"/>
      <c r="B38" s="18"/>
      <c r="C38" s="8"/>
      <c r="D38" s="20" t="s">
        <v>39</v>
      </c>
      <c r="E38" s="9"/>
      <c r="F38" s="21">
        <f>SUM(F35:F37)</f>
        <v>200</v>
      </c>
      <c r="G38" s="21">
        <f>SUM(G35:G37)</f>
        <v>6</v>
      </c>
      <c r="H38" s="21">
        <f>SUM(H35:H37)</f>
        <v>6.4</v>
      </c>
      <c r="I38" s="21">
        <f>SUM(I35:I37)</f>
        <v>8</v>
      </c>
      <c r="J38" s="21">
        <f>SUM(J35:J37)</f>
        <v>110</v>
      </c>
      <c r="K38" s="21"/>
      <c r="L38" s="21">
        <f t="shared" ref="L38" si="2">SUM(L35:L37)</f>
        <v>23</v>
      </c>
    </row>
    <row r="39" spans="1:12" ht="14.4" x14ac:dyDescent="0.25">
      <c r="A39" s="31">
        <f>A6</f>
        <v>1</v>
      </c>
      <c r="B39" s="32">
        <f>B6</f>
        <v>1</v>
      </c>
      <c r="C39" s="114" t="s">
        <v>4</v>
      </c>
      <c r="D39" s="115"/>
      <c r="E39" s="33"/>
      <c r="F39" s="34">
        <f>F13+F15+F24+F28+F34+F38</f>
        <v>2460</v>
      </c>
      <c r="G39" s="34">
        <f>G13+G15+G24+G28+G34+G38</f>
        <v>103.50999999999999</v>
      </c>
      <c r="H39" s="34">
        <f>H13+H15+H24+H28+H34+H38</f>
        <v>98.74</v>
      </c>
      <c r="I39" s="34">
        <f>I13+I15+I24+I28+I34+I38</f>
        <v>322.28000000000003</v>
      </c>
      <c r="J39" s="34">
        <f>J13+J15+J24+J28+J34+J38</f>
        <v>2657.55</v>
      </c>
      <c r="K39" s="35"/>
      <c r="L39" s="34">
        <f ca="1">L13+L15+L24+L28+L34+L38</f>
        <v>0</v>
      </c>
    </row>
    <row r="40" spans="1:12" ht="14.4" x14ac:dyDescent="0.3">
      <c r="A40" s="15">
        <v>1</v>
      </c>
      <c r="B40" s="16">
        <v>2</v>
      </c>
      <c r="C40" s="24" t="s">
        <v>20</v>
      </c>
      <c r="D40" s="5" t="s">
        <v>21</v>
      </c>
      <c r="E40" s="53" t="s">
        <v>69</v>
      </c>
      <c r="F40" s="43">
        <v>200</v>
      </c>
      <c r="G40" s="43">
        <v>7.76</v>
      </c>
      <c r="H40" s="43">
        <v>10.24</v>
      </c>
      <c r="I40" s="43">
        <v>44.36</v>
      </c>
      <c r="J40" s="43">
        <v>229.48</v>
      </c>
      <c r="K40" s="44">
        <v>255</v>
      </c>
      <c r="L40" s="43">
        <v>25</v>
      </c>
    </row>
    <row r="41" spans="1:12" ht="14.4" x14ac:dyDescent="0.3">
      <c r="A41" s="15"/>
      <c r="B41" s="16"/>
      <c r="C41" s="11"/>
      <c r="D41" s="6" t="s">
        <v>23</v>
      </c>
      <c r="E41" s="45" t="s">
        <v>57</v>
      </c>
      <c r="F41" s="46">
        <v>25</v>
      </c>
      <c r="G41" s="46">
        <v>1.92</v>
      </c>
      <c r="H41" s="46">
        <v>0.24</v>
      </c>
      <c r="I41" s="46">
        <v>11.98</v>
      </c>
      <c r="J41" s="46">
        <v>59</v>
      </c>
      <c r="K41" s="47">
        <v>12</v>
      </c>
      <c r="L41" s="46">
        <v>1.5</v>
      </c>
    </row>
    <row r="42" spans="1:12" ht="14.4" x14ac:dyDescent="0.3">
      <c r="A42" s="15"/>
      <c r="B42" s="16"/>
      <c r="C42" s="11"/>
      <c r="D42" s="7" t="s">
        <v>22</v>
      </c>
      <c r="E42" s="58" t="s">
        <v>70</v>
      </c>
      <c r="F42" s="46">
        <v>200</v>
      </c>
      <c r="G42" s="46">
        <v>0.2</v>
      </c>
      <c r="H42" s="46">
        <v>0</v>
      </c>
      <c r="I42" s="46">
        <v>10.02</v>
      </c>
      <c r="J42" s="46">
        <v>39.82</v>
      </c>
      <c r="K42" s="47">
        <v>34</v>
      </c>
      <c r="L42" s="46">
        <v>2</v>
      </c>
    </row>
    <row r="43" spans="1:12" ht="14.4" x14ac:dyDescent="0.3">
      <c r="A43" s="15"/>
      <c r="B43" s="16"/>
      <c r="C43" s="11"/>
      <c r="D43" s="7" t="s">
        <v>23</v>
      </c>
      <c r="E43" s="58" t="s">
        <v>71</v>
      </c>
      <c r="F43" s="46">
        <v>25</v>
      </c>
      <c r="G43" s="46">
        <v>1.75</v>
      </c>
      <c r="H43" s="46">
        <v>0.27</v>
      </c>
      <c r="I43" s="46">
        <v>11.57</v>
      </c>
      <c r="J43" s="46">
        <v>54</v>
      </c>
      <c r="K43" s="47">
        <v>110</v>
      </c>
      <c r="L43" s="46">
        <v>1</v>
      </c>
    </row>
    <row r="44" spans="1:12" ht="14.4" x14ac:dyDescent="0.3">
      <c r="A44" s="15"/>
      <c r="B44" s="16"/>
      <c r="C44" s="11"/>
      <c r="D44" s="7" t="s">
        <v>24</v>
      </c>
      <c r="E44" s="45"/>
      <c r="F44" s="46"/>
      <c r="G44" s="46"/>
      <c r="H44" s="46"/>
      <c r="I44" s="46"/>
      <c r="J44" s="46"/>
      <c r="K44" s="47"/>
      <c r="L44" s="46"/>
    </row>
    <row r="45" spans="1:12" ht="14.4" x14ac:dyDescent="0.3">
      <c r="A45" s="15"/>
      <c r="B45" s="16"/>
      <c r="C45" s="11"/>
      <c r="D45" s="6"/>
      <c r="E45" s="45" t="s">
        <v>72</v>
      </c>
      <c r="F45" s="46" t="s">
        <v>73</v>
      </c>
      <c r="G45" s="46">
        <v>2.1</v>
      </c>
      <c r="H45" s="46">
        <v>0.25</v>
      </c>
      <c r="I45" s="46">
        <v>29.98</v>
      </c>
      <c r="J45" s="46">
        <v>122.4</v>
      </c>
      <c r="K45" s="47">
        <v>96</v>
      </c>
      <c r="L45" s="46">
        <v>15</v>
      </c>
    </row>
    <row r="46" spans="1:12" ht="14.4" x14ac:dyDescent="0.3">
      <c r="A46" s="17"/>
      <c r="B46" s="18"/>
      <c r="C46" s="8"/>
      <c r="D46" s="19" t="s">
        <v>39</v>
      </c>
      <c r="E46" s="9"/>
      <c r="F46" s="21">
        <f>SUM(F40:F45)</f>
        <v>450</v>
      </c>
      <c r="G46" s="21">
        <f>SUM(G40:G45)</f>
        <v>13.729999999999999</v>
      </c>
      <c r="H46" s="21">
        <f>SUM(H40:H45)</f>
        <v>11</v>
      </c>
      <c r="I46" s="21">
        <f>SUM(I40:I45)</f>
        <v>107.91000000000001</v>
      </c>
      <c r="J46" s="21">
        <f>SUM(J40:J45)</f>
        <v>504.70000000000005</v>
      </c>
      <c r="K46" s="27"/>
      <c r="L46" s="21">
        <f>SUM(L40:L45)</f>
        <v>44.5</v>
      </c>
    </row>
    <row r="47" spans="1:12" ht="14.4" x14ac:dyDescent="0.3">
      <c r="A47" s="14">
        <f>A40</f>
        <v>1</v>
      </c>
      <c r="B47" s="14">
        <f>B40</f>
        <v>2</v>
      </c>
      <c r="C47" s="10" t="s">
        <v>25</v>
      </c>
      <c r="D47" s="12" t="s">
        <v>24</v>
      </c>
      <c r="E47" s="45"/>
      <c r="F47" s="46"/>
      <c r="G47" s="46"/>
      <c r="H47" s="46"/>
      <c r="I47" s="46"/>
      <c r="J47" s="46"/>
      <c r="K47" s="47"/>
      <c r="L47" s="46"/>
    </row>
    <row r="48" spans="1:12" ht="14.4" x14ac:dyDescent="0.3">
      <c r="A48" s="17"/>
      <c r="B48" s="18"/>
      <c r="C48" s="8"/>
      <c r="D48" s="19" t="s">
        <v>39</v>
      </c>
      <c r="E48" s="9"/>
      <c r="F48" s="21">
        <f>SUM(F47:F47)</f>
        <v>0</v>
      </c>
      <c r="G48" s="21">
        <f>SUM(G47:G47)</f>
        <v>0</v>
      </c>
      <c r="H48" s="21">
        <f>SUM(H47:H47)</f>
        <v>0</v>
      </c>
      <c r="I48" s="21">
        <f>SUM(I47:I47)</f>
        <v>0</v>
      </c>
      <c r="J48" s="21">
        <f>SUM(J47:J47)</f>
        <v>0</v>
      </c>
      <c r="K48" s="27"/>
      <c r="L48" s="21">
        <f ca="1">SUM(L47:L53)</f>
        <v>0</v>
      </c>
    </row>
    <row r="49" spans="1:12" ht="14.4" x14ac:dyDescent="0.3">
      <c r="A49" s="14">
        <f>A40</f>
        <v>1</v>
      </c>
      <c r="B49" s="14">
        <f>B40</f>
        <v>2</v>
      </c>
      <c r="C49" s="10" t="s">
        <v>26</v>
      </c>
      <c r="D49" s="7" t="s">
        <v>27</v>
      </c>
      <c r="E49" s="62" t="s">
        <v>74</v>
      </c>
      <c r="F49" s="46">
        <v>60</v>
      </c>
      <c r="G49" s="46">
        <v>0.48</v>
      </c>
      <c r="H49" s="46" t="s">
        <v>75</v>
      </c>
      <c r="I49" s="46">
        <v>1.02</v>
      </c>
      <c r="J49" s="46">
        <v>7.8</v>
      </c>
      <c r="K49" s="47">
        <v>121</v>
      </c>
      <c r="L49" s="46">
        <v>18</v>
      </c>
    </row>
    <row r="50" spans="1:12" ht="14.4" x14ac:dyDescent="0.3">
      <c r="A50" s="15"/>
      <c r="B50" s="16"/>
      <c r="C50" s="11"/>
      <c r="D50" s="7" t="s">
        <v>28</v>
      </c>
      <c r="E50" s="58" t="s">
        <v>76</v>
      </c>
      <c r="F50" s="46">
        <v>200</v>
      </c>
      <c r="G50" s="46">
        <v>6.62</v>
      </c>
      <c r="H50" s="46">
        <v>4.76</v>
      </c>
      <c r="I50" s="46">
        <v>14.42</v>
      </c>
      <c r="J50" s="46">
        <v>127.3</v>
      </c>
      <c r="K50" s="47">
        <v>149</v>
      </c>
      <c r="L50" s="46">
        <v>35</v>
      </c>
    </row>
    <row r="51" spans="1:12" ht="14.4" x14ac:dyDescent="0.3">
      <c r="A51" s="15"/>
      <c r="B51" s="16"/>
      <c r="C51" s="11"/>
      <c r="D51" s="7" t="s">
        <v>29</v>
      </c>
      <c r="E51" s="58" t="s">
        <v>78</v>
      </c>
      <c r="F51" s="46">
        <v>90</v>
      </c>
      <c r="G51" s="46">
        <v>19.100000000000001</v>
      </c>
      <c r="H51" s="46">
        <v>12.39</v>
      </c>
      <c r="I51" s="46">
        <v>16.27</v>
      </c>
      <c r="J51" s="46">
        <v>247.85</v>
      </c>
      <c r="K51" s="47">
        <v>506</v>
      </c>
      <c r="L51" s="46">
        <v>67</v>
      </c>
    </row>
    <row r="52" spans="1:12" ht="14.4" x14ac:dyDescent="0.3">
      <c r="A52" s="15"/>
      <c r="B52" s="16"/>
      <c r="C52" s="11"/>
      <c r="D52" s="7" t="s">
        <v>30</v>
      </c>
      <c r="E52" s="58" t="s">
        <v>77</v>
      </c>
      <c r="F52" s="46">
        <v>150</v>
      </c>
      <c r="G52" s="46">
        <v>3.52</v>
      </c>
      <c r="H52" s="46">
        <v>8.01</v>
      </c>
      <c r="I52" s="46">
        <v>15.55</v>
      </c>
      <c r="J52" s="46">
        <v>149.69</v>
      </c>
      <c r="K52" s="47">
        <v>10</v>
      </c>
      <c r="L52" s="46">
        <v>20</v>
      </c>
    </row>
    <row r="53" spans="1:12" ht="14.4" x14ac:dyDescent="0.3">
      <c r="A53" s="15"/>
      <c r="B53" s="16"/>
      <c r="C53" s="11"/>
      <c r="D53" s="7" t="s">
        <v>31</v>
      </c>
      <c r="E53" s="58" t="s">
        <v>79</v>
      </c>
      <c r="F53" s="46">
        <v>200</v>
      </c>
      <c r="G53" s="46">
        <v>0.04</v>
      </c>
      <c r="H53" s="46">
        <v>0</v>
      </c>
      <c r="I53" s="46">
        <v>16.420000000000002</v>
      </c>
      <c r="J53" s="46">
        <v>63.36</v>
      </c>
      <c r="K53" s="47">
        <v>506</v>
      </c>
      <c r="L53" s="46">
        <v>10</v>
      </c>
    </row>
    <row r="54" spans="1:12" ht="14.4" x14ac:dyDescent="0.3">
      <c r="A54" s="15"/>
      <c r="B54" s="16"/>
      <c r="C54" s="11"/>
      <c r="D54" s="7" t="s">
        <v>32</v>
      </c>
      <c r="E54" s="45" t="s">
        <v>57</v>
      </c>
      <c r="F54" s="46">
        <v>50</v>
      </c>
      <c r="G54" s="46">
        <v>3.85</v>
      </c>
      <c r="H54" s="46">
        <v>0.48</v>
      </c>
      <c r="I54" s="46">
        <v>23.95</v>
      </c>
      <c r="J54" s="46">
        <v>118</v>
      </c>
      <c r="K54" s="47">
        <v>12</v>
      </c>
      <c r="L54" s="46">
        <v>3</v>
      </c>
    </row>
    <row r="55" spans="1:12" ht="14.4" x14ac:dyDescent="0.3">
      <c r="A55" s="15"/>
      <c r="B55" s="16"/>
      <c r="C55" s="11"/>
      <c r="D55" s="7" t="s">
        <v>33</v>
      </c>
      <c r="E55" s="58" t="s">
        <v>71</v>
      </c>
      <c r="F55" s="46">
        <v>30</v>
      </c>
      <c r="G55" s="46">
        <v>2.11</v>
      </c>
      <c r="H55" s="46">
        <v>0.33</v>
      </c>
      <c r="I55" s="46">
        <v>13.89</v>
      </c>
      <c r="J55" s="46">
        <v>64.8</v>
      </c>
      <c r="K55" s="47">
        <v>110</v>
      </c>
      <c r="L55" s="46">
        <v>1.5</v>
      </c>
    </row>
    <row r="56" spans="1:12" ht="14.4" x14ac:dyDescent="0.3">
      <c r="A56" s="17"/>
      <c r="B56" s="18"/>
      <c r="C56" s="8"/>
      <c r="D56" s="19" t="s">
        <v>39</v>
      </c>
      <c r="E56" s="9"/>
      <c r="F56" s="21">
        <f>SUM(F49:F55)</f>
        <v>780</v>
      </c>
      <c r="G56" s="21">
        <f>SUM(G49:G55)</f>
        <v>35.72</v>
      </c>
      <c r="H56" s="21">
        <f>SUM(H49:H55)</f>
        <v>25.969999999999995</v>
      </c>
      <c r="I56" s="21">
        <f>SUM(I49:I55)</f>
        <v>101.52000000000001</v>
      </c>
      <c r="J56" s="21">
        <f>SUM(J49:J55)</f>
        <v>778.8</v>
      </c>
      <c r="K56" s="21"/>
      <c r="L56" s="21">
        <f t="shared" ref="L56" si="3">SUM(L49:L55)</f>
        <v>154.5</v>
      </c>
    </row>
    <row r="57" spans="1:12" ht="15" thickBot="1" x14ac:dyDescent="0.35">
      <c r="A57" s="14">
        <f>A40</f>
        <v>1</v>
      </c>
      <c r="B57" s="14">
        <f>B40</f>
        <v>2</v>
      </c>
      <c r="C57" s="10" t="s">
        <v>34</v>
      </c>
      <c r="D57" s="12" t="s">
        <v>35</v>
      </c>
      <c r="E57" s="45"/>
      <c r="F57" s="46"/>
      <c r="G57" s="46"/>
      <c r="H57" s="46"/>
      <c r="I57" s="46"/>
      <c r="J57" s="46"/>
      <c r="K57" s="47"/>
      <c r="L57" s="46"/>
    </row>
    <row r="58" spans="1:12" ht="14.4" x14ac:dyDescent="0.3">
      <c r="A58" s="15"/>
      <c r="B58" s="16"/>
      <c r="C58" s="11"/>
      <c r="D58" s="12" t="s">
        <v>31</v>
      </c>
      <c r="E58" s="53" t="s">
        <v>61</v>
      </c>
      <c r="F58" s="46">
        <v>200</v>
      </c>
      <c r="G58" s="46">
        <v>1</v>
      </c>
      <c r="H58" s="46">
        <v>0.2</v>
      </c>
      <c r="I58" s="46">
        <v>0.2</v>
      </c>
      <c r="J58" s="46">
        <v>92</v>
      </c>
      <c r="K58" s="47">
        <v>29</v>
      </c>
      <c r="L58" s="46">
        <v>13</v>
      </c>
    </row>
    <row r="59" spans="1:12" ht="28.8" x14ac:dyDescent="0.3">
      <c r="A59" s="15"/>
      <c r="B59" s="16"/>
      <c r="C59" s="11"/>
      <c r="D59" s="6" t="s">
        <v>27</v>
      </c>
      <c r="E59" s="58" t="s">
        <v>80</v>
      </c>
      <c r="F59" s="46">
        <v>150</v>
      </c>
      <c r="G59" s="46">
        <v>6.05</v>
      </c>
      <c r="H59" s="46">
        <v>18.45</v>
      </c>
      <c r="I59" s="46">
        <v>24.65</v>
      </c>
      <c r="J59" s="46">
        <v>289.63</v>
      </c>
      <c r="K59" s="47">
        <v>209</v>
      </c>
      <c r="L59" s="46">
        <v>34</v>
      </c>
    </row>
    <row r="60" spans="1:12" ht="14.4" x14ac:dyDescent="0.3">
      <c r="A60" s="17"/>
      <c r="B60" s="18"/>
      <c r="C60" s="8"/>
      <c r="D60" s="19" t="s">
        <v>39</v>
      </c>
      <c r="E60" s="9"/>
      <c r="F60" s="21">
        <f>SUM(F57:F59)</f>
        <v>350</v>
      </c>
      <c r="G60" s="21">
        <f>SUM(G57:G59)</f>
        <v>7.05</v>
      </c>
      <c r="H60" s="21">
        <f>SUM(H57:H59)</f>
        <v>18.649999999999999</v>
      </c>
      <c r="I60" s="21">
        <f>SUM(I57:I59)</f>
        <v>24.849999999999998</v>
      </c>
      <c r="J60" s="21">
        <f>SUM(J57:J59)</f>
        <v>381.63</v>
      </c>
      <c r="K60" s="27"/>
      <c r="L60" s="21">
        <f>SUM(L56:L59)</f>
        <v>201.5</v>
      </c>
    </row>
    <row r="61" spans="1:12" ht="15" thickBot="1" x14ac:dyDescent="0.35">
      <c r="A61" s="14">
        <f>A40</f>
        <v>1</v>
      </c>
      <c r="B61" s="14">
        <f>B40</f>
        <v>2</v>
      </c>
      <c r="C61" s="10" t="s">
        <v>36</v>
      </c>
      <c r="D61" s="7" t="s">
        <v>21</v>
      </c>
      <c r="E61" s="58" t="s">
        <v>82</v>
      </c>
      <c r="F61" s="46">
        <v>120</v>
      </c>
      <c r="G61" s="46">
        <v>12.36</v>
      </c>
      <c r="H61" s="46">
        <v>7.16</v>
      </c>
      <c r="I61" s="46">
        <v>4.96</v>
      </c>
      <c r="J61" s="46">
        <v>133.82</v>
      </c>
      <c r="K61" s="47">
        <v>84</v>
      </c>
      <c r="L61" s="46">
        <v>44</v>
      </c>
    </row>
    <row r="62" spans="1:12" ht="14.4" x14ac:dyDescent="0.3">
      <c r="A62" s="15"/>
      <c r="B62" s="16"/>
      <c r="C62" s="11"/>
      <c r="D62" s="7" t="s">
        <v>30</v>
      </c>
      <c r="E62" s="53" t="s">
        <v>81</v>
      </c>
      <c r="F62" s="46">
        <v>150</v>
      </c>
      <c r="G62" s="46">
        <v>3.54</v>
      </c>
      <c r="H62" s="46">
        <v>6.05</v>
      </c>
      <c r="I62" s="46">
        <v>32.4</v>
      </c>
      <c r="J62" s="46">
        <v>198.15</v>
      </c>
      <c r="K62" s="47">
        <v>92</v>
      </c>
      <c r="L62" s="46">
        <v>12</v>
      </c>
    </row>
    <row r="63" spans="1:12" ht="15" thickBot="1" x14ac:dyDescent="0.35">
      <c r="A63" s="15"/>
      <c r="B63" s="16"/>
      <c r="C63" s="11"/>
      <c r="D63" s="7" t="s">
        <v>22</v>
      </c>
      <c r="E63" s="63" t="s">
        <v>83</v>
      </c>
      <c r="F63" s="46">
        <v>200</v>
      </c>
      <c r="G63" s="46">
        <v>0.26</v>
      </c>
      <c r="H63" s="46">
        <v>0</v>
      </c>
      <c r="I63" s="46">
        <v>10.24</v>
      </c>
      <c r="J63" s="46">
        <v>42.2</v>
      </c>
      <c r="K63" s="47">
        <v>19</v>
      </c>
      <c r="L63" s="46">
        <v>4</v>
      </c>
    </row>
    <row r="64" spans="1:12" ht="14.4" x14ac:dyDescent="0.3">
      <c r="A64" s="15"/>
      <c r="B64" s="16"/>
      <c r="C64" s="11"/>
      <c r="D64" s="7" t="s">
        <v>23</v>
      </c>
      <c r="E64" s="58" t="s">
        <v>71</v>
      </c>
      <c r="F64" s="46">
        <v>20</v>
      </c>
      <c r="G64" s="46">
        <v>1.75</v>
      </c>
      <c r="H64" s="46">
        <v>0.27</v>
      </c>
      <c r="I64" s="46">
        <v>11.57</v>
      </c>
      <c r="J64" s="46">
        <v>54</v>
      </c>
      <c r="K64" s="47">
        <v>110</v>
      </c>
      <c r="L64" s="46">
        <v>1</v>
      </c>
    </row>
    <row r="65" spans="1:12" ht="14.4" x14ac:dyDescent="0.3">
      <c r="A65" s="15"/>
      <c r="B65" s="16"/>
      <c r="C65" s="11"/>
      <c r="D65" s="6" t="s">
        <v>23</v>
      </c>
      <c r="E65" s="45" t="s">
        <v>57</v>
      </c>
      <c r="F65" s="46">
        <v>50</v>
      </c>
      <c r="G65" s="46">
        <v>3.85</v>
      </c>
      <c r="H65" s="46">
        <v>0.48</v>
      </c>
      <c r="I65" s="46">
        <v>23.95</v>
      </c>
      <c r="J65" s="46">
        <v>118</v>
      </c>
      <c r="K65" s="47">
        <v>12</v>
      </c>
      <c r="L65" s="46">
        <v>3</v>
      </c>
    </row>
    <row r="66" spans="1:12" ht="14.4" x14ac:dyDescent="0.3">
      <c r="A66" s="17"/>
      <c r="B66" s="18"/>
      <c r="C66" s="8"/>
      <c r="D66" s="19" t="s">
        <v>39</v>
      </c>
      <c r="E66" s="9"/>
      <c r="F66" s="21">
        <f>SUM(F61:F65)</f>
        <v>540</v>
      </c>
      <c r="G66" s="21">
        <f>SUM(G61:G65)</f>
        <v>21.76</v>
      </c>
      <c r="H66" s="21">
        <f>SUM(H61:H65)</f>
        <v>13.96</v>
      </c>
      <c r="I66" s="21">
        <f>SUM(I61:I65)</f>
        <v>83.12</v>
      </c>
      <c r="J66" s="21">
        <f>SUM(J61:J65)</f>
        <v>546.17000000000007</v>
      </c>
      <c r="K66" s="21"/>
      <c r="L66" s="21">
        <f t="shared" ref="L66" si="4">SUM(L61:L65)</f>
        <v>64</v>
      </c>
    </row>
    <row r="67" spans="1:12" ht="14.4" x14ac:dyDescent="0.3">
      <c r="A67" s="14">
        <f>A40</f>
        <v>1</v>
      </c>
      <c r="B67" s="14">
        <f>B40</f>
        <v>2</v>
      </c>
      <c r="C67" s="10" t="s">
        <v>37</v>
      </c>
      <c r="D67" s="12" t="s">
        <v>38</v>
      </c>
      <c r="E67" s="58" t="s">
        <v>84</v>
      </c>
      <c r="F67" s="46">
        <v>200</v>
      </c>
      <c r="G67" s="46">
        <v>5</v>
      </c>
      <c r="H67" s="46">
        <v>6</v>
      </c>
      <c r="I67" s="46">
        <v>8.4</v>
      </c>
      <c r="J67" s="46">
        <v>102</v>
      </c>
      <c r="K67" s="47">
        <v>61</v>
      </c>
      <c r="L67" s="46">
        <v>23</v>
      </c>
    </row>
    <row r="68" spans="1:12" ht="14.4" x14ac:dyDescent="0.3">
      <c r="A68" s="15"/>
      <c r="B68" s="16"/>
      <c r="C68" s="11"/>
      <c r="D68" s="12" t="s">
        <v>35</v>
      </c>
      <c r="E68" s="45"/>
      <c r="F68" s="46"/>
      <c r="G68" s="46"/>
      <c r="H68" s="46"/>
      <c r="I68" s="46"/>
      <c r="J68" s="46"/>
      <c r="K68" s="47"/>
      <c r="L68" s="46"/>
    </row>
    <row r="69" spans="1:12" ht="14.4" x14ac:dyDescent="0.3">
      <c r="A69" s="15"/>
      <c r="B69" s="16"/>
      <c r="C69" s="11"/>
      <c r="D69" s="12" t="s">
        <v>31</v>
      </c>
      <c r="E69" s="45"/>
      <c r="F69" s="46"/>
      <c r="G69" s="46"/>
      <c r="H69" s="46"/>
      <c r="I69" s="46"/>
      <c r="J69" s="46"/>
      <c r="K69" s="47"/>
      <c r="L69" s="46"/>
    </row>
    <row r="70" spans="1:12" ht="14.4" x14ac:dyDescent="0.3">
      <c r="A70" s="15"/>
      <c r="B70" s="16"/>
      <c r="C70" s="11"/>
      <c r="D70" s="12" t="s">
        <v>24</v>
      </c>
      <c r="E70" s="45"/>
      <c r="F70" s="46"/>
      <c r="G70" s="46"/>
      <c r="H70" s="46"/>
      <c r="I70" s="46"/>
      <c r="J70" s="46"/>
      <c r="K70" s="47"/>
      <c r="L70" s="46"/>
    </row>
    <row r="71" spans="1:12" ht="14.4" x14ac:dyDescent="0.3">
      <c r="A71" s="17"/>
      <c r="B71" s="18"/>
      <c r="C71" s="8"/>
      <c r="D71" s="20" t="s">
        <v>39</v>
      </c>
      <c r="E71" s="9"/>
      <c r="F71" s="21">
        <f>SUM(F67:F70)</f>
        <v>200</v>
      </c>
      <c r="G71" s="21">
        <f>SUM(G67:G70)</f>
        <v>5</v>
      </c>
      <c r="H71" s="21">
        <f>SUM(H67:H70)</f>
        <v>6</v>
      </c>
      <c r="I71" s="21">
        <f>SUM(I67:I70)</f>
        <v>8.4</v>
      </c>
      <c r="J71" s="21">
        <f>SUM(J67:J70)</f>
        <v>102</v>
      </c>
      <c r="K71" s="21"/>
      <c r="L71" s="21">
        <f t="shared" ref="L71" si="5">SUM(L67:L70)</f>
        <v>23</v>
      </c>
    </row>
    <row r="72" spans="1:12" ht="15.75" customHeight="1" x14ac:dyDescent="0.25">
      <c r="A72" s="36">
        <f>A40</f>
        <v>1</v>
      </c>
      <c r="B72" s="36">
        <f>B40</f>
        <v>2</v>
      </c>
      <c r="C72" s="114" t="s">
        <v>4</v>
      </c>
      <c r="D72" s="115"/>
      <c r="E72" s="33"/>
      <c r="F72" s="34">
        <f>F46+F48+F56+F60+F66+F71</f>
        <v>2320</v>
      </c>
      <c r="G72" s="34">
        <f>G46+G48+G56+G60+G66+G71</f>
        <v>83.259999999999991</v>
      </c>
      <c r="H72" s="34">
        <f>H46+H48+H56+H60+H66+H71</f>
        <v>75.58</v>
      </c>
      <c r="I72" s="34">
        <f>I46+I48+I56+I60+I66+I71</f>
        <v>325.79999999999995</v>
      </c>
      <c r="J72" s="34">
        <f>J46+J48+J56+J60+J66+J71</f>
        <v>2313.3000000000002</v>
      </c>
      <c r="K72" s="35"/>
      <c r="L72" s="34">
        <f ca="1">L46+L48+L56+L60+L66+L71</f>
        <v>0</v>
      </c>
    </row>
    <row r="73" spans="1:12" ht="14.4" x14ac:dyDescent="0.3">
      <c r="A73" s="22">
        <v>1</v>
      </c>
      <c r="B73" s="23">
        <v>3</v>
      </c>
      <c r="C73" s="24" t="s">
        <v>20</v>
      </c>
      <c r="D73" s="5" t="s">
        <v>21</v>
      </c>
      <c r="E73" s="53" t="s">
        <v>85</v>
      </c>
      <c r="F73" s="43">
        <v>150</v>
      </c>
      <c r="G73" s="43">
        <v>15.52</v>
      </c>
      <c r="H73" s="43">
        <v>24.08</v>
      </c>
      <c r="I73" s="43">
        <v>4.43</v>
      </c>
      <c r="J73" s="43">
        <v>293.54000000000002</v>
      </c>
      <c r="K73" s="44">
        <v>1</v>
      </c>
      <c r="L73" s="43">
        <v>43</v>
      </c>
    </row>
    <row r="74" spans="1:12" ht="14.4" x14ac:dyDescent="0.3">
      <c r="A74" s="25"/>
      <c r="B74" s="16"/>
      <c r="C74" s="11"/>
      <c r="D74" s="6" t="s">
        <v>23</v>
      </c>
      <c r="E74" s="45" t="s">
        <v>57</v>
      </c>
      <c r="F74" s="46">
        <v>40</v>
      </c>
      <c r="G74" s="46">
        <v>3.08</v>
      </c>
      <c r="H74" s="46">
        <v>0.38</v>
      </c>
      <c r="I74" s="46">
        <v>19.16</v>
      </c>
      <c r="J74" s="46">
        <v>94.4</v>
      </c>
      <c r="K74" s="47">
        <v>12</v>
      </c>
      <c r="L74" s="46">
        <v>2.5</v>
      </c>
    </row>
    <row r="75" spans="1:12" ht="14.4" x14ac:dyDescent="0.3">
      <c r="A75" s="25"/>
      <c r="B75" s="16"/>
      <c r="C75" s="11"/>
      <c r="D75" s="7" t="s">
        <v>22</v>
      </c>
      <c r="E75" s="58" t="s">
        <v>86</v>
      </c>
      <c r="F75" s="46">
        <v>200</v>
      </c>
      <c r="G75" s="46">
        <v>3.7</v>
      </c>
      <c r="H75" s="46">
        <v>3.7</v>
      </c>
      <c r="I75" s="46">
        <v>15.02</v>
      </c>
      <c r="J75" s="46">
        <v>107.44</v>
      </c>
      <c r="K75" s="47">
        <v>38</v>
      </c>
      <c r="L75" s="46">
        <v>9</v>
      </c>
    </row>
    <row r="76" spans="1:12" ht="14.4" x14ac:dyDescent="0.3">
      <c r="A76" s="25"/>
      <c r="B76" s="16"/>
      <c r="C76" s="11"/>
      <c r="D76" s="7" t="s">
        <v>23</v>
      </c>
      <c r="E76" s="58" t="s">
        <v>87</v>
      </c>
      <c r="F76" s="46">
        <v>25</v>
      </c>
      <c r="G76" s="46">
        <v>1.75</v>
      </c>
      <c r="H76" s="46">
        <v>0.27</v>
      </c>
      <c r="I76" s="46">
        <v>11.57</v>
      </c>
      <c r="J76" s="46">
        <v>54</v>
      </c>
      <c r="K76" s="47">
        <v>110</v>
      </c>
      <c r="L76" s="46">
        <v>1.5</v>
      </c>
    </row>
    <row r="77" spans="1:12" ht="15" thickBot="1" x14ac:dyDescent="0.35">
      <c r="A77" s="25"/>
      <c r="B77" s="16"/>
      <c r="C77" s="11"/>
      <c r="D77" s="7" t="s">
        <v>24</v>
      </c>
      <c r="E77" s="63" t="s">
        <v>88</v>
      </c>
      <c r="F77" s="46">
        <v>120</v>
      </c>
      <c r="G77" s="46">
        <v>0.48</v>
      </c>
      <c r="H77" s="46">
        <v>0.48</v>
      </c>
      <c r="I77" s="64">
        <v>28065</v>
      </c>
      <c r="J77" s="46">
        <v>56.4</v>
      </c>
      <c r="K77" s="47">
        <v>14</v>
      </c>
      <c r="L77" s="46">
        <v>22</v>
      </c>
    </row>
    <row r="78" spans="1:12" ht="14.4" x14ac:dyDescent="0.3">
      <c r="A78" s="26"/>
      <c r="B78" s="18"/>
      <c r="C78" s="8"/>
      <c r="D78" s="19" t="s">
        <v>39</v>
      </c>
      <c r="E78" s="9"/>
      <c r="F78" s="21">
        <f>SUM(F73:F77)</f>
        <v>535</v>
      </c>
      <c r="G78" s="21">
        <f>SUM(G73:G77)</f>
        <v>24.53</v>
      </c>
      <c r="H78" s="21">
        <f>SUM(H73:H77)</f>
        <v>28.909999999999997</v>
      </c>
      <c r="I78" s="21">
        <f>SUM(I73:I77)</f>
        <v>28115.18</v>
      </c>
      <c r="J78" s="21">
        <f>SUM(J73:J77)</f>
        <v>605.78000000000009</v>
      </c>
      <c r="K78" s="27"/>
      <c r="L78" s="21">
        <f>SUM(L73:L77)</f>
        <v>78</v>
      </c>
    </row>
    <row r="79" spans="1:12" ht="14.4" x14ac:dyDescent="0.3">
      <c r="A79" s="28">
        <f>A73</f>
        <v>1</v>
      </c>
      <c r="B79" s="14">
        <f>B73</f>
        <v>3</v>
      </c>
      <c r="C79" s="10" t="s">
        <v>25</v>
      </c>
      <c r="D79" s="12" t="s">
        <v>24</v>
      </c>
      <c r="E79" s="45"/>
      <c r="F79" s="46"/>
      <c r="G79" s="46"/>
      <c r="H79" s="46"/>
      <c r="I79" s="46"/>
      <c r="J79" s="46"/>
      <c r="K79" s="47"/>
      <c r="L79" s="46"/>
    </row>
    <row r="80" spans="1:12" ht="14.4" x14ac:dyDescent="0.3">
      <c r="A80" s="26"/>
      <c r="B80" s="18"/>
      <c r="C80" s="8"/>
      <c r="D80" s="19" t="s">
        <v>39</v>
      </c>
      <c r="E80" s="9"/>
      <c r="F80" s="21">
        <f>SUM(F79:F79)</f>
        <v>0</v>
      </c>
      <c r="G80" s="21">
        <f>SUM(G79:G79)</f>
        <v>0</v>
      </c>
      <c r="H80" s="21">
        <f>SUM(H79:H79)</f>
        <v>0</v>
      </c>
      <c r="I80" s="21">
        <f>SUM(I79:I79)</f>
        <v>0</v>
      </c>
      <c r="J80" s="21">
        <f>SUM(J79:J79)</f>
        <v>0</v>
      </c>
      <c r="K80" s="27"/>
      <c r="L80" s="21">
        <f ca="1">SUM(L79:L85)</f>
        <v>0</v>
      </c>
    </row>
    <row r="81" spans="1:12" ht="28.8" x14ac:dyDescent="0.3">
      <c r="A81" s="28">
        <f>A73</f>
        <v>1</v>
      </c>
      <c r="B81" s="14">
        <f>B73</f>
        <v>3</v>
      </c>
      <c r="C81" s="10" t="s">
        <v>26</v>
      </c>
      <c r="D81" s="7" t="s">
        <v>27</v>
      </c>
      <c r="E81" s="62" t="s">
        <v>89</v>
      </c>
      <c r="F81" s="46" t="s">
        <v>90</v>
      </c>
      <c r="G81" s="46">
        <v>0.96</v>
      </c>
      <c r="H81" s="46">
        <v>6.06</v>
      </c>
      <c r="I81" s="46">
        <v>1.8</v>
      </c>
      <c r="J81" s="46">
        <v>65.400000000000006</v>
      </c>
      <c r="K81" s="47">
        <v>75</v>
      </c>
      <c r="L81" s="46">
        <v>12</v>
      </c>
    </row>
    <row r="82" spans="1:12" ht="14.4" x14ac:dyDescent="0.3">
      <c r="A82" s="25"/>
      <c r="B82" s="16"/>
      <c r="C82" s="11"/>
      <c r="D82" s="7" t="s">
        <v>28</v>
      </c>
      <c r="E82" s="58" t="s">
        <v>91</v>
      </c>
      <c r="F82" s="46">
        <v>200</v>
      </c>
      <c r="G82" s="46">
        <v>3.34</v>
      </c>
      <c r="H82" s="46">
        <v>4.5599999999999996</v>
      </c>
      <c r="I82" s="46">
        <v>11.84</v>
      </c>
      <c r="J82" s="46">
        <v>103.14</v>
      </c>
      <c r="K82" s="47">
        <v>24</v>
      </c>
      <c r="L82" s="46">
        <v>25</v>
      </c>
    </row>
    <row r="83" spans="1:12" ht="14.4" x14ac:dyDescent="0.3">
      <c r="A83" s="25"/>
      <c r="B83" s="16"/>
      <c r="C83" s="11"/>
      <c r="D83" s="7" t="s">
        <v>29</v>
      </c>
      <c r="E83" s="58" t="s">
        <v>93</v>
      </c>
      <c r="F83" s="46">
        <v>100</v>
      </c>
      <c r="G83" s="46">
        <v>16.3</v>
      </c>
      <c r="H83" s="46">
        <v>4.87</v>
      </c>
      <c r="I83" s="46">
        <v>7.8</v>
      </c>
      <c r="J83" s="46">
        <v>138.5</v>
      </c>
      <c r="K83" s="47">
        <v>510</v>
      </c>
      <c r="L83" s="46">
        <v>55</v>
      </c>
    </row>
    <row r="84" spans="1:12" ht="14.4" x14ac:dyDescent="0.3">
      <c r="A84" s="25"/>
      <c r="B84" s="16"/>
      <c r="C84" s="11"/>
      <c r="D84" s="7" t="s">
        <v>30</v>
      </c>
      <c r="E84" s="58" t="s">
        <v>92</v>
      </c>
      <c r="F84" s="46">
        <v>150</v>
      </c>
      <c r="G84" s="46">
        <v>6.43</v>
      </c>
      <c r="H84" s="46">
        <v>6.42</v>
      </c>
      <c r="I84" s="46">
        <v>31.57</v>
      </c>
      <c r="J84" s="46">
        <v>208.95</v>
      </c>
      <c r="K84" s="47">
        <v>46</v>
      </c>
      <c r="L84" s="46">
        <v>12</v>
      </c>
    </row>
    <row r="85" spans="1:12" ht="14.4" x14ac:dyDescent="0.3">
      <c r="A85" s="25"/>
      <c r="B85" s="16"/>
      <c r="C85" s="11"/>
      <c r="D85" s="7" t="s">
        <v>31</v>
      </c>
      <c r="E85" s="58" t="s">
        <v>94</v>
      </c>
      <c r="F85" s="46">
        <v>200</v>
      </c>
      <c r="G85" s="46">
        <v>0.48</v>
      </c>
      <c r="H85" s="46">
        <v>0.2</v>
      </c>
      <c r="I85" s="46">
        <v>16.16</v>
      </c>
      <c r="J85" s="46">
        <v>69.2</v>
      </c>
      <c r="K85" s="47">
        <v>510</v>
      </c>
      <c r="L85" s="46">
        <v>15</v>
      </c>
    </row>
    <row r="86" spans="1:12" ht="14.4" x14ac:dyDescent="0.3">
      <c r="A86" s="25"/>
      <c r="B86" s="16"/>
      <c r="C86" s="11"/>
      <c r="D86" s="7" t="s">
        <v>32</v>
      </c>
      <c r="E86" s="45" t="s">
        <v>57</v>
      </c>
      <c r="F86" s="46">
        <v>45</v>
      </c>
      <c r="G86" s="46">
        <v>3.46</v>
      </c>
      <c r="H86" s="46">
        <v>0.43</v>
      </c>
      <c r="I86" s="46">
        <v>21.56</v>
      </c>
      <c r="J86" s="46">
        <v>106.2</v>
      </c>
      <c r="K86" s="47">
        <v>12</v>
      </c>
      <c r="L86" s="46">
        <v>1.5</v>
      </c>
    </row>
    <row r="87" spans="1:12" ht="14.4" x14ac:dyDescent="0.3">
      <c r="A87" s="25"/>
      <c r="B87" s="16"/>
      <c r="C87" s="11"/>
      <c r="D87" s="7" t="s">
        <v>33</v>
      </c>
      <c r="E87" s="58" t="s">
        <v>87</v>
      </c>
      <c r="F87" s="46">
        <v>35</v>
      </c>
      <c r="G87" s="46">
        <v>2.46</v>
      </c>
      <c r="H87" s="46">
        <v>0.38</v>
      </c>
      <c r="I87" s="46">
        <v>16.2</v>
      </c>
      <c r="J87" s="46">
        <v>75.599999999999994</v>
      </c>
      <c r="K87" s="47">
        <v>110</v>
      </c>
      <c r="L87" s="46">
        <v>1.5</v>
      </c>
    </row>
    <row r="88" spans="1:12" ht="14.4" x14ac:dyDescent="0.3">
      <c r="A88" s="25"/>
      <c r="B88" s="16"/>
      <c r="C88" s="11"/>
      <c r="D88" s="7" t="s">
        <v>32</v>
      </c>
      <c r="E88" s="65" t="s">
        <v>95</v>
      </c>
      <c r="F88" s="46"/>
      <c r="G88" s="46"/>
      <c r="H88" s="46"/>
      <c r="I88" s="46"/>
      <c r="J88" s="46"/>
      <c r="K88" s="47">
        <v>170</v>
      </c>
      <c r="L88" s="46"/>
    </row>
    <row r="89" spans="1:12" ht="14.4" x14ac:dyDescent="0.3">
      <c r="A89" s="26"/>
      <c r="B89" s="18"/>
      <c r="C89" s="8"/>
      <c r="D89" s="19" t="s">
        <v>39</v>
      </c>
      <c r="E89" s="9"/>
      <c r="F89" s="21">
        <f>SUM(F81:F88)</f>
        <v>730</v>
      </c>
      <c r="G89" s="21">
        <f>SUM(G81:G88)</f>
        <v>33.43</v>
      </c>
      <c r="H89" s="21">
        <f>SUM(H81:H88)</f>
        <v>22.919999999999995</v>
      </c>
      <c r="I89" s="21">
        <f>SUM(I81:I88)</f>
        <v>106.93</v>
      </c>
      <c r="J89" s="21">
        <f>SUM(J81:J88)</f>
        <v>766.99000000000012</v>
      </c>
      <c r="K89" s="21"/>
      <c r="L89" s="21">
        <f t="shared" ref="L89" si="6">SUM(L81:L88)</f>
        <v>122</v>
      </c>
    </row>
    <row r="90" spans="1:12" ht="14.4" x14ac:dyDescent="0.3">
      <c r="A90" s="28">
        <f>A73</f>
        <v>1</v>
      </c>
      <c r="B90" s="14">
        <f>B73</f>
        <v>3</v>
      </c>
      <c r="C90" s="10" t="s">
        <v>34</v>
      </c>
      <c r="D90" s="12" t="s">
        <v>35</v>
      </c>
      <c r="E90" s="45"/>
      <c r="F90" s="46"/>
      <c r="G90" s="46"/>
      <c r="H90" s="46"/>
      <c r="I90" s="46"/>
      <c r="J90" s="46"/>
      <c r="K90" s="47"/>
      <c r="L90" s="46"/>
    </row>
    <row r="91" spans="1:12" ht="15" thickBot="1" x14ac:dyDescent="0.35">
      <c r="A91" s="25"/>
      <c r="B91" s="16"/>
      <c r="C91" s="11"/>
      <c r="D91" s="12" t="s">
        <v>31</v>
      </c>
      <c r="E91" s="63" t="s">
        <v>97</v>
      </c>
      <c r="F91" s="46">
        <v>200</v>
      </c>
      <c r="G91" s="46">
        <v>0.16</v>
      </c>
      <c r="H91" s="46">
        <v>0.16</v>
      </c>
      <c r="I91" s="46">
        <v>13.9</v>
      </c>
      <c r="J91" s="46">
        <v>56.7</v>
      </c>
      <c r="K91" s="47">
        <v>83</v>
      </c>
      <c r="L91" s="46">
        <v>11</v>
      </c>
    </row>
    <row r="92" spans="1:12" ht="14.4" x14ac:dyDescent="0.3">
      <c r="A92" s="25"/>
      <c r="B92" s="16"/>
      <c r="C92" s="11"/>
      <c r="D92" s="7" t="s">
        <v>21</v>
      </c>
      <c r="E92" s="58" t="s">
        <v>96</v>
      </c>
      <c r="F92" s="46">
        <v>200</v>
      </c>
      <c r="G92" s="46">
        <v>5.9</v>
      </c>
      <c r="H92" s="46">
        <v>12.87</v>
      </c>
      <c r="I92" s="46">
        <v>29.1</v>
      </c>
      <c r="J92" s="46">
        <v>255.95</v>
      </c>
      <c r="K92" s="47">
        <v>234</v>
      </c>
      <c r="L92" s="46">
        <v>27</v>
      </c>
    </row>
    <row r="93" spans="1:12" ht="15" thickBot="1" x14ac:dyDescent="0.35">
      <c r="A93" s="26"/>
      <c r="B93" s="18"/>
      <c r="C93" s="8"/>
      <c r="D93" s="19" t="s">
        <v>39</v>
      </c>
      <c r="E93" s="9"/>
      <c r="F93" s="21">
        <f>SUM(F90:F92)</f>
        <v>400</v>
      </c>
      <c r="G93" s="21">
        <f>SUM(G90:G92)</f>
        <v>6.0600000000000005</v>
      </c>
      <c r="H93" s="21">
        <f>SUM(H90:H92)</f>
        <v>13.03</v>
      </c>
      <c r="I93" s="21">
        <f>SUM(I90:I92)</f>
        <v>43</v>
      </c>
      <c r="J93" s="21">
        <f>SUM(J90:J92)</f>
        <v>312.64999999999998</v>
      </c>
      <c r="K93" s="27"/>
      <c r="L93" s="21">
        <f>SUM(L88:L92)</f>
        <v>160</v>
      </c>
    </row>
    <row r="94" spans="1:12" ht="14.4" x14ac:dyDescent="0.3">
      <c r="A94" s="28">
        <f>A73</f>
        <v>1</v>
      </c>
      <c r="B94" s="14">
        <f>B73</f>
        <v>3</v>
      </c>
      <c r="C94" s="10" t="s">
        <v>36</v>
      </c>
      <c r="D94" s="7" t="s">
        <v>21</v>
      </c>
      <c r="E94" s="53" t="s">
        <v>98</v>
      </c>
      <c r="F94" s="46">
        <v>200</v>
      </c>
      <c r="G94" s="46">
        <v>26.82</v>
      </c>
      <c r="H94" s="46">
        <v>18.28</v>
      </c>
      <c r="I94" s="46">
        <v>29.2</v>
      </c>
      <c r="J94" s="46">
        <v>388.16</v>
      </c>
      <c r="K94" s="47">
        <v>377</v>
      </c>
      <c r="L94" s="46">
        <v>43.5</v>
      </c>
    </row>
    <row r="95" spans="1:12" ht="14.4" x14ac:dyDescent="0.3">
      <c r="A95" s="25"/>
      <c r="B95" s="16"/>
      <c r="C95" s="11"/>
      <c r="D95" s="7" t="s">
        <v>30</v>
      </c>
      <c r="E95" s="58"/>
      <c r="F95" s="46"/>
      <c r="G95" s="46"/>
      <c r="H95" s="46"/>
      <c r="I95" s="46"/>
      <c r="J95" s="46"/>
      <c r="K95" s="47"/>
      <c r="L95" s="46"/>
    </row>
    <row r="96" spans="1:12" ht="15" thickBot="1" x14ac:dyDescent="0.35">
      <c r="A96" s="25"/>
      <c r="B96" s="16"/>
      <c r="C96" s="11"/>
      <c r="D96" s="7" t="s">
        <v>24</v>
      </c>
      <c r="E96" s="63" t="s">
        <v>100</v>
      </c>
      <c r="F96" s="46">
        <v>100</v>
      </c>
      <c r="G96" s="46">
        <v>0.8</v>
      </c>
      <c r="H96" s="46">
        <v>0.2</v>
      </c>
      <c r="I96" s="46">
        <v>7.5</v>
      </c>
      <c r="J96" s="46">
        <v>38</v>
      </c>
      <c r="K96" s="47">
        <v>112</v>
      </c>
      <c r="L96" s="46">
        <v>22</v>
      </c>
    </row>
    <row r="97" spans="1:12" ht="14.4" x14ac:dyDescent="0.3">
      <c r="A97" s="25"/>
      <c r="B97" s="16"/>
      <c r="C97" s="11"/>
      <c r="D97" s="7" t="s">
        <v>22</v>
      </c>
      <c r="E97" s="58" t="s">
        <v>83</v>
      </c>
      <c r="F97" s="46">
        <v>200</v>
      </c>
      <c r="G97" s="46">
        <v>0.26</v>
      </c>
      <c r="H97" s="46">
        <v>0</v>
      </c>
      <c r="I97" s="46">
        <v>10.24</v>
      </c>
      <c r="J97" s="46" t="s">
        <v>99</v>
      </c>
      <c r="K97" s="47">
        <v>19</v>
      </c>
      <c r="L97" s="46">
        <v>4</v>
      </c>
    </row>
    <row r="98" spans="1:12" ht="14.4" x14ac:dyDescent="0.3">
      <c r="A98" s="25"/>
      <c r="B98" s="16"/>
      <c r="C98" s="11"/>
      <c r="D98" s="7" t="s">
        <v>23</v>
      </c>
      <c r="E98" s="45" t="s">
        <v>57</v>
      </c>
      <c r="F98" s="46">
        <v>40</v>
      </c>
      <c r="G98" s="46">
        <v>3.08</v>
      </c>
      <c r="H98" s="46">
        <v>0.38</v>
      </c>
      <c r="I98" s="46">
        <v>19.16</v>
      </c>
      <c r="J98" s="46">
        <v>94.4</v>
      </c>
      <c r="K98" s="47">
        <v>12</v>
      </c>
      <c r="L98" s="46">
        <v>2.5</v>
      </c>
    </row>
    <row r="99" spans="1:12" ht="14.4" x14ac:dyDescent="0.3">
      <c r="A99" s="25"/>
      <c r="B99" s="16"/>
      <c r="C99" s="11"/>
      <c r="D99" s="7" t="s">
        <v>23</v>
      </c>
      <c r="E99" s="58" t="s">
        <v>87</v>
      </c>
      <c r="F99" s="46">
        <v>20</v>
      </c>
      <c r="G99" s="46">
        <v>1.75</v>
      </c>
      <c r="H99" s="46">
        <v>0.27</v>
      </c>
      <c r="I99" s="46">
        <v>11.57</v>
      </c>
      <c r="J99" s="46">
        <v>54</v>
      </c>
      <c r="K99" s="47">
        <v>110</v>
      </c>
      <c r="L99" s="46">
        <v>1</v>
      </c>
    </row>
    <row r="100" spans="1:12" ht="14.4" x14ac:dyDescent="0.3">
      <c r="A100" s="26"/>
      <c r="B100" s="18"/>
      <c r="C100" s="8"/>
      <c r="D100" s="19" t="s">
        <v>39</v>
      </c>
      <c r="E100" s="9"/>
      <c r="F100" s="21">
        <f>SUM(F94:F99)</f>
        <v>560</v>
      </c>
      <c r="G100" s="21">
        <f>SUM(G94:G99)</f>
        <v>32.71</v>
      </c>
      <c r="H100" s="21">
        <f>SUM(H94:H99)</f>
        <v>19.13</v>
      </c>
      <c r="I100" s="21">
        <f>SUM(I94:I99)</f>
        <v>77.670000000000016</v>
      </c>
      <c r="J100" s="21">
        <f>SUM(J94:J99)</f>
        <v>574.56000000000006</v>
      </c>
      <c r="K100" s="21"/>
      <c r="L100" s="21">
        <f>SUM(L94:L99)</f>
        <v>73</v>
      </c>
    </row>
    <row r="101" spans="1:12" ht="14.4" x14ac:dyDescent="0.3">
      <c r="A101" s="28">
        <f>A73</f>
        <v>1</v>
      </c>
      <c r="B101" s="14">
        <f>B73</f>
        <v>3</v>
      </c>
      <c r="C101" s="10" t="s">
        <v>37</v>
      </c>
      <c r="D101" s="12" t="s">
        <v>38</v>
      </c>
      <c r="E101" s="45" t="s">
        <v>148</v>
      </c>
      <c r="F101" s="46">
        <v>560</v>
      </c>
      <c r="G101" s="46">
        <v>32.71</v>
      </c>
      <c r="H101" s="46">
        <v>19.13</v>
      </c>
      <c r="I101" s="46">
        <v>77.67</v>
      </c>
      <c r="J101" s="46">
        <v>616.76</v>
      </c>
      <c r="K101" s="47">
        <v>47</v>
      </c>
      <c r="L101" s="46">
        <v>23</v>
      </c>
    </row>
    <row r="102" spans="1:12" ht="14.4" x14ac:dyDescent="0.3">
      <c r="A102" s="25"/>
      <c r="B102" s="16"/>
      <c r="C102" s="11"/>
      <c r="D102" s="12" t="s">
        <v>35</v>
      </c>
      <c r="E102" s="45"/>
      <c r="F102" s="46"/>
      <c r="G102" s="46"/>
      <c r="H102" s="46"/>
      <c r="I102" s="46"/>
      <c r="J102" s="46"/>
      <c r="K102" s="47"/>
      <c r="L102" s="46"/>
    </row>
    <row r="103" spans="1:12" ht="14.4" x14ac:dyDescent="0.3">
      <c r="A103" s="25"/>
      <c r="B103" s="16"/>
      <c r="C103" s="11"/>
      <c r="D103" s="12" t="s">
        <v>31</v>
      </c>
      <c r="E103" s="45"/>
      <c r="F103" s="46"/>
      <c r="G103" s="46"/>
      <c r="H103" s="46"/>
      <c r="I103" s="46"/>
      <c r="J103" s="46"/>
      <c r="K103" s="47"/>
      <c r="L103" s="46"/>
    </row>
    <row r="104" spans="1:12" ht="14.4" x14ac:dyDescent="0.3">
      <c r="A104" s="25"/>
      <c r="B104" s="16"/>
      <c r="C104" s="11"/>
      <c r="D104" s="12" t="s">
        <v>24</v>
      </c>
      <c r="E104" s="45"/>
      <c r="F104" s="46"/>
      <c r="G104" s="46"/>
      <c r="H104" s="46"/>
      <c r="I104" s="46"/>
      <c r="J104" s="46"/>
      <c r="K104" s="47"/>
      <c r="L104" s="46"/>
    </row>
    <row r="105" spans="1:12" ht="14.4" x14ac:dyDescent="0.3">
      <c r="A105" s="26"/>
      <c r="B105" s="18"/>
      <c r="C105" s="8"/>
      <c r="D105" s="20" t="s">
        <v>39</v>
      </c>
      <c r="E105" s="9"/>
      <c r="F105" s="21">
        <f>SUM(F101:F104)</f>
        <v>560</v>
      </c>
      <c r="G105" s="21">
        <f>SUM(G101:G104)</f>
        <v>32.71</v>
      </c>
      <c r="H105" s="21">
        <f>SUM(H101:H104)</f>
        <v>19.13</v>
      </c>
      <c r="I105" s="21">
        <f>SUM(I101:I104)</f>
        <v>77.67</v>
      </c>
      <c r="J105" s="21">
        <f>SUM(J101:J104)</f>
        <v>616.76</v>
      </c>
      <c r="K105" s="21"/>
      <c r="L105" s="21">
        <v>23</v>
      </c>
    </row>
    <row r="106" spans="1:12" ht="15.75" customHeight="1" x14ac:dyDescent="0.25">
      <c r="A106" s="31">
        <f>A73</f>
        <v>1</v>
      </c>
      <c r="B106" s="32">
        <f>B73</f>
        <v>3</v>
      </c>
      <c r="C106" s="114" t="s">
        <v>4</v>
      </c>
      <c r="D106" s="115"/>
      <c r="E106" s="33"/>
      <c r="F106" s="34">
        <f>F78+F80+F89+F93+F100+F105</f>
        <v>2785</v>
      </c>
      <c r="G106" s="34">
        <f>G78+G80+G89+G93+G100+G105</f>
        <v>129.44</v>
      </c>
      <c r="H106" s="34">
        <f>H78+H80+H89+H93+H100+H105</f>
        <v>103.11999999999998</v>
      </c>
      <c r="I106" s="34">
        <f>I78+I80+I89+I93+I100+I105</f>
        <v>28420.449999999997</v>
      </c>
      <c r="J106" s="34">
        <f>J78+J80+J89+J93+J100+J105</f>
        <v>2876.74</v>
      </c>
      <c r="K106" s="35"/>
      <c r="L106" s="34">
        <f ca="1">L78+L80+L89+L93+L100+L105</f>
        <v>0</v>
      </c>
    </row>
    <row r="107" spans="1:12" ht="43.2" x14ac:dyDescent="0.3">
      <c r="A107" s="22">
        <v>1</v>
      </c>
      <c r="B107" s="23">
        <v>4</v>
      </c>
      <c r="C107" s="24" t="s">
        <v>20</v>
      </c>
      <c r="D107" s="5" t="s">
        <v>21</v>
      </c>
      <c r="E107" s="53" t="s">
        <v>101</v>
      </c>
      <c r="F107" s="43">
        <v>200</v>
      </c>
      <c r="G107" s="43">
        <v>6.48</v>
      </c>
      <c r="H107" s="43">
        <v>8.6999999999999993</v>
      </c>
      <c r="I107" s="43">
        <v>21.88</v>
      </c>
      <c r="J107" s="43">
        <v>193.08</v>
      </c>
      <c r="K107" s="44">
        <v>626</v>
      </c>
      <c r="L107" s="43">
        <v>25</v>
      </c>
    </row>
    <row r="108" spans="1:12" ht="14.4" x14ac:dyDescent="0.3">
      <c r="A108" s="25"/>
      <c r="B108" s="16"/>
      <c r="C108" s="11"/>
      <c r="D108" s="6" t="s">
        <v>27</v>
      </c>
      <c r="E108" s="58" t="s">
        <v>103</v>
      </c>
      <c r="F108" s="46">
        <v>40</v>
      </c>
      <c r="G108" s="46">
        <v>5.0999999999999996</v>
      </c>
      <c r="H108" s="46">
        <v>4.5999999999999996</v>
      </c>
      <c r="I108" s="46">
        <v>0.3</v>
      </c>
      <c r="J108" s="46">
        <v>63</v>
      </c>
      <c r="K108" s="47">
        <v>49</v>
      </c>
      <c r="L108" s="46">
        <v>11</v>
      </c>
    </row>
    <row r="109" spans="1:12" ht="14.4" x14ac:dyDescent="0.3">
      <c r="A109" s="25"/>
      <c r="B109" s="16"/>
      <c r="C109" s="11"/>
      <c r="D109" s="7" t="s">
        <v>22</v>
      </c>
      <c r="E109" s="58" t="s">
        <v>102</v>
      </c>
      <c r="F109" s="46">
        <v>200</v>
      </c>
      <c r="G109" s="46">
        <v>3.58</v>
      </c>
      <c r="H109" s="46">
        <v>4.12</v>
      </c>
      <c r="I109" s="46">
        <v>22.96</v>
      </c>
      <c r="J109" s="46">
        <v>143.6</v>
      </c>
      <c r="K109" s="47">
        <v>500</v>
      </c>
      <c r="L109" s="46">
        <v>16</v>
      </c>
    </row>
    <row r="110" spans="1:12" ht="14.4" x14ac:dyDescent="0.3">
      <c r="A110" s="25"/>
      <c r="B110" s="16"/>
      <c r="C110" s="11"/>
      <c r="D110" s="7" t="s">
        <v>23</v>
      </c>
      <c r="E110" s="58" t="s">
        <v>71</v>
      </c>
      <c r="F110" s="46">
        <v>20</v>
      </c>
      <c r="G110" s="46">
        <v>1.75</v>
      </c>
      <c r="H110" s="46">
        <v>0.27</v>
      </c>
      <c r="I110" s="46">
        <v>11.57</v>
      </c>
      <c r="J110" s="46">
        <v>54</v>
      </c>
      <c r="K110" s="47">
        <v>110</v>
      </c>
      <c r="L110" s="46">
        <v>1</v>
      </c>
    </row>
    <row r="111" spans="1:12" ht="14.4" x14ac:dyDescent="0.3">
      <c r="A111" s="25"/>
      <c r="B111" s="16"/>
      <c r="C111" s="11"/>
      <c r="D111" s="7" t="s">
        <v>24</v>
      </c>
      <c r="E111" s="45"/>
      <c r="F111" s="46"/>
      <c r="G111" s="46"/>
      <c r="H111" s="46"/>
      <c r="I111" s="46"/>
      <c r="J111" s="46"/>
      <c r="K111" s="47"/>
      <c r="L111" s="46"/>
    </row>
    <row r="112" spans="1:12" ht="14.4" x14ac:dyDescent="0.3">
      <c r="A112" s="25"/>
      <c r="B112" s="16"/>
      <c r="C112" s="11"/>
      <c r="D112" s="7" t="s">
        <v>23</v>
      </c>
      <c r="E112" s="45" t="s">
        <v>57</v>
      </c>
      <c r="F112" s="46">
        <v>40</v>
      </c>
      <c r="G112" s="46">
        <v>3.08</v>
      </c>
      <c r="H112" s="46">
        <v>0.38</v>
      </c>
      <c r="I112" s="46">
        <v>19.16</v>
      </c>
      <c r="J112" s="46">
        <v>94.4</v>
      </c>
      <c r="K112" s="47">
        <v>12</v>
      </c>
      <c r="L112" s="46">
        <v>2.5</v>
      </c>
    </row>
    <row r="113" spans="1:12" ht="14.4" x14ac:dyDescent="0.3">
      <c r="A113" s="26"/>
      <c r="B113" s="18"/>
      <c r="C113" s="8"/>
      <c r="D113" s="19" t="s">
        <v>39</v>
      </c>
      <c r="E113" s="9"/>
      <c r="F113" s="21">
        <f>SUM(F107:F112)</f>
        <v>500</v>
      </c>
      <c r="G113" s="21">
        <f>SUM(G107:G112)</f>
        <v>19.990000000000002</v>
      </c>
      <c r="H113" s="21">
        <f>SUM(H107:H112)</f>
        <v>18.069999999999997</v>
      </c>
      <c r="I113" s="21">
        <f>SUM(I107:I112)</f>
        <v>75.87</v>
      </c>
      <c r="J113" s="21">
        <f>SUM(J107:J112)</f>
        <v>548.08000000000004</v>
      </c>
      <c r="K113" s="27"/>
      <c r="L113" s="21">
        <f>SUM(L107:L112)</f>
        <v>55.5</v>
      </c>
    </row>
    <row r="114" spans="1:12" ht="14.4" x14ac:dyDescent="0.3">
      <c r="A114" s="28">
        <f>A107</f>
        <v>1</v>
      </c>
      <c r="B114" s="14">
        <f>B107</f>
        <v>4</v>
      </c>
      <c r="C114" s="10" t="s">
        <v>25</v>
      </c>
      <c r="D114" s="12" t="s">
        <v>24</v>
      </c>
      <c r="E114" s="45"/>
      <c r="F114" s="46"/>
      <c r="G114" s="46"/>
      <c r="H114" s="46"/>
      <c r="I114" s="46"/>
      <c r="J114" s="46"/>
      <c r="K114" s="47"/>
      <c r="L114" s="46"/>
    </row>
    <row r="115" spans="1:12" ht="14.4" x14ac:dyDescent="0.3">
      <c r="A115" s="26"/>
      <c r="B115" s="18"/>
      <c r="C115" s="8"/>
      <c r="D115" s="19" t="s">
        <v>39</v>
      </c>
      <c r="E115" s="9"/>
      <c r="F115" s="21">
        <f>SUM(F114:F114)</f>
        <v>0</v>
      </c>
      <c r="G115" s="21">
        <f>SUM(G114:G114)</f>
        <v>0</v>
      </c>
      <c r="H115" s="21">
        <f>SUM(H114:H114)</f>
        <v>0</v>
      </c>
      <c r="I115" s="21">
        <f>SUM(I114:I114)</f>
        <v>0</v>
      </c>
      <c r="J115" s="21">
        <f>SUM(J114:J114)</f>
        <v>0</v>
      </c>
      <c r="K115" s="27"/>
      <c r="L115" s="21">
        <f ca="1">SUM(L114:L120)</f>
        <v>0</v>
      </c>
    </row>
    <row r="116" spans="1:12" ht="14.4" x14ac:dyDescent="0.3">
      <c r="A116" s="28">
        <f>A107</f>
        <v>1</v>
      </c>
      <c r="B116" s="14">
        <f>B107</f>
        <v>4</v>
      </c>
      <c r="C116" s="10" t="s">
        <v>26</v>
      </c>
      <c r="D116" s="7" t="s">
        <v>27</v>
      </c>
      <c r="E116" s="62" t="s">
        <v>104</v>
      </c>
      <c r="F116" s="46">
        <v>60</v>
      </c>
      <c r="G116" s="46">
        <v>0.66</v>
      </c>
      <c r="H116" s="46">
        <v>0.12</v>
      </c>
      <c r="I116" s="46">
        <v>2.2799999999999998</v>
      </c>
      <c r="J116" s="46">
        <v>14.4</v>
      </c>
      <c r="K116" s="47">
        <v>18</v>
      </c>
      <c r="L116" s="46">
        <v>20</v>
      </c>
    </row>
    <row r="117" spans="1:12" ht="14.4" x14ac:dyDescent="0.3">
      <c r="A117" s="25"/>
      <c r="B117" s="16"/>
      <c r="C117" s="11"/>
      <c r="D117" s="7" t="s">
        <v>28</v>
      </c>
      <c r="E117" s="58" t="s">
        <v>105</v>
      </c>
      <c r="F117" s="46">
        <v>200</v>
      </c>
      <c r="G117" s="46">
        <v>1.74</v>
      </c>
      <c r="H117" s="46">
        <v>2.14</v>
      </c>
      <c r="I117" s="46">
        <v>13.64</v>
      </c>
      <c r="J117" s="46">
        <v>81.08</v>
      </c>
      <c r="K117" s="47">
        <v>153</v>
      </c>
      <c r="L117" s="46">
        <v>35</v>
      </c>
    </row>
    <row r="118" spans="1:12" ht="14.4" x14ac:dyDescent="0.3">
      <c r="A118" s="25"/>
      <c r="B118" s="16"/>
      <c r="C118" s="11"/>
      <c r="D118" s="7" t="s">
        <v>29</v>
      </c>
      <c r="E118" s="58" t="s">
        <v>106</v>
      </c>
      <c r="F118" s="46">
        <v>200</v>
      </c>
      <c r="G118" s="46">
        <v>18.04</v>
      </c>
      <c r="H118" s="46">
        <v>9.8000000000000007</v>
      </c>
      <c r="I118" s="46">
        <v>23.88</v>
      </c>
      <c r="J118" s="46">
        <v>256.89999999999998</v>
      </c>
      <c r="K118" s="47">
        <v>364</v>
      </c>
      <c r="L118" s="46">
        <v>78</v>
      </c>
    </row>
    <row r="119" spans="1:12" ht="14.4" x14ac:dyDescent="0.3">
      <c r="A119" s="25"/>
      <c r="B119" s="16"/>
      <c r="C119" s="11"/>
      <c r="D119" s="7" t="s">
        <v>30</v>
      </c>
      <c r="E119" s="45"/>
      <c r="F119" s="46"/>
      <c r="G119" s="46"/>
      <c r="H119" s="46"/>
      <c r="I119" s="46"/>
      <c r="J119" s="46"/>
      <c r="K119" s="47"/>
      <c r="L119" s="46"/>
    </row>
    <row r="120" spans="1:12" ht="14.4" x14ac:dyDescent="0.3">
      <c r="A120" s="25"/>
      <c r="B120" s="16"/>
      <c r="C120" s="11"/>
      <c r="D120" s="7" t="s">
        <v>31</v>
      </c>
      <c r="E120" s="58" t="s">
        <v>107</v>
      </c>
      <c r="F120" s="46">
        <v>200</v>
      </c>
      <c r="G120" s="46">
        <v>0.24</v>
      </c>
      <c r="H120" s="46">
        <v>1.08</v>
      </c>
      <c r="I120" s="46">
        <v>15.82</v>
      </c>
      <c r="J120" s="46">
        <v>73.08</v>
      </c>
      <c r="K120" s="47">
        <v>101</v>
      </c>
      <c r="L120" s="46">
        <v>10</v>
      </c>
    </row>
    <row r="121" spans="1:12" ht="14.4" x14ac:dyDescent="0.3">
      <c r="A121" s="25"/>
      <c r="B121" s="16"/>
      <c r="C121" s="11"/>
      <c r="D121" s="7" t="s">
        <v>32</v>
      </c>
      <c r="E121" s="45" t="s">
        <v>57</v>
      </c>
      <c r="F121" s="46">
        <v>50</v>
      </c>
      <c r="G121" s="46">
        <v>3.85</v>
      </c>
      <c r="H121" s="46">
        <v>0.48</v>
      </c>
      <c r="I121" s="46">
        <v>23.95</v>
      </c>
      <c r="J121" s="46">
        <v>118</v>
      </c>
      <c r="K121" s="47">
        <v>12</v>
      </c>
      <c r="L121" s="46">
        <v>3</v>
      </c>
    </row>
    <row r="122" spans="1:12" ht="14.4" x14ac:dyDescent="0.3">
      <c r="A122" s="25"/>
      <c r="B122" s="16"/>
      <c r="C122" s="11"/>
      <c r="D122" s="7" t="s">
        <v>33</v>
      </c>
      <c r="E122" s="58" t="s">
        <v>71</v>
      </c>
      <c r="F122" s="46">
        <v>30</v>
      </c>
      <c r="G122" s="46">
        <v>2.11</v>
      </c>
      <c r="H122" s="46">
        <v>0.33</v>
      </c>
      <c r="I122" s="46">
        <v>13.89</v>
      </c>
      <c r="J122" s="46">
        <v>64.8</v>
      </c>
      <c r="K122" s="47">
        <v>110</v>
      </c>
      <c r="L122" s="46">
        <v>1.5</v>
      </c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SUM(F116:F122)</f>
        <v>740</v>
      </c>
      <c r="G123" s="21">
        <f>SUM(G116:G122)</f>
        <v>26.639999999999997</v>
      </c>
      <c r="H123" s="21">
        <f>SUM(H116:H122)</f>
        <v>13.950000000000001</v>
      </c>
      <c r="I123" s="21">
        <f>SUM(I116:I122)</f>
        <v>93.46</v>
      </c>
      <c r="J123" s="21">
        <f>SUM(J116:J122)</f>
        <v>608.26</v>
      </c>
      <c r="K123" s="21"/>
      <c r="L123" s="21">
        <f t="shared" ref="L123" si="7">SUM(L116:L122)</f>
        <v>147.5</v>
      </c>
    </row>
    <row r="124" spans="1:12" ht="15" thickBot="1" x14ac:dyDescent="0.35">
      <c r="A124" s="28">
        <f>A107</f>
        <v>1</v>
      </c>
      <c r="B124" s="14">
        <f>B107</f>
        <v>4</v>
      </c>
      <c r="C124" s="10" t="s">
        <v>34</v>
      </c>
      <c r="D124" s="12" t="s">
        <v>35</v>
      </c>
      <c r="E124" s="45"/>
      <c r="F124" s="46"/>
      <c r="G124" s="46"/>
      <c r="H124" s="46"/>
      <c r="I124" s="46"/>
      <c r="J124" s="46"/>
      <c r="K124" s="47"/>
      <c r="L124" s="46"/>
    </row>
    <row r="125" spans="1:12" ht="14.4" x14ac:dyDescent="0.3">
      <c r="A125" s="25"/>
      <c r="B125" s="16"/>
      <c r="C125" s="11"/>
      <c r="D125" s="12" t="s">
        <v>31</v>
      </c>
      <c r="E125" s="53" t="s">
        <v>61</v>
      </c>
      <c r="F125" s="46">
        <v>200</v>
      </c>
      <c r="G125" s="46">
        <v>1</v>
      </c>
      <c r="H125" s="46">
        <v>0</v>
      </c>
      <c r="I125" s="46">
        <v>0</v>
      </c>
      <c r="J125" s="46">
        <v>110</v>
      </c>
      <c r="K125" s="47">
        <v>29</v>
      </c>
      <c r="L125" s="46">
        <v>13</v>
      </c>
    </row>
    <row r="126" spans="1:12" ht="14.4" x14ac:dyDescent="0.3">
      <c r="A126" s="25"/>
      <c r="B126" s="16"/>
      <c r="C126" s="11"/>
      <c r="D126" s="6" t="s">
        <v>21</v>
      </c>
      <c r="E126" s="58" t="s">
        <v>108</v>
      </c>
      <c r="F126" s="46">
        <v>150</v>
      </c>
      <c r="G126" s="46">
        <v>11.02</v>
      </c>
      <c r="H126" s="46">
        <v>13.97</v>
      </c>
      <c r="I126" s="46">
        <v>25.62</v>
      </c>
      <c r="J126" s="46">
        <v>273.95999999999998</v>
      </c>
      <c r="K126" s="47">
        <v>326</v>
      </c>
      <c r="L126" s="46">
        <v>31</v>
      </c>
    </row>
    <row r="127" spans="1:12" ht="14.4" x14ac:dyDescent="0.3">
      <c r="A127" s="26"/>
      <c r="B127" s="18"/>
      <c r="C127" s="8"/>
      <c r="D127" s="19" t="s">
        <v>39</v>
      </c>
      <c r="E127" s="9"/>
      <c r="F127" s="21">
        <f>SUM(F124:F126)</f>
        <v>350</v>
      </c>
      <c r="G127" s="21">
        <f>SUM(G124:G126)</f>
        <v>12.02</v>
      </c>
      <c r="H127" s="21">
        <f>SUM(H124:H126)</f>
        <v>13.97</v>
      </c>
      <c r="I127" s="21">
        <f>SUM(I124:I126)</f>
        <v>25.62</v>
      </c>
      <c r="J127" s="21">
        <f>SUM(J124:J126)</f>
        <v>383.96</v>
      </c>
      <c r="K127" s="27"/>
      <c r="L127" s="21">
        <f>SUM(L123:L126)</f>
        <v>191.5</v>
      </c>
    </row>
    <row r="128" spans="1:12" ht="15" thickBot="1" x14ac:dyDescent="0.35">
      <c r="A128" s="28">
        <f>A107</f>
        <v>1</v>
      </c>
      <c r="B128" s="14">
        <f>B107</f>
        <v>4</v>
      </c>
      <c r="C128" s="10" t="s">
        <v>36</v>
      </c>
      <c r="D128" s="7" t="s">
        <v>21</v>
      </c>
      <c r="E128" s="58" t="s">
        <v>110</v>
      </c>
      <c r="F128" s="46">
        <v>90</v>
      </c>
      <c r="G128" s="46">
        <v>18.55</v>
      </c>
      <c r="H128" s="46">
        <v>22.78</v>
      </c>
      <c r="I128" s="46">
        <v>2.29</v>
      </c>
      <c r="J128" s="46">
        <v>288.32</v>
      </c>
      <c r="K128" s="47">
        <v>405</v>
      </c>
      <c r="L128" s="46">
        <v>31.5</v>
      </c>
    </row>
    <row r="129" spans="1:12" ht="14.4" x14ac:dyDescent="0.3">
      <c r="A129" s="25"/>
      <c r="B129" s="16"/>
      <c r="C129" s="11"/>
      <c r="D129" s="7" t="s">
        <v>30</v>
      </c>
      <c r="E129" s="53" t="s">
        <v>109</v>
      </c>
      <c r="F129" s="46">
        <v>130</v>
      </c>
      <c r="G129" s="46">
        <v>6.05</v>
      </c>
      <c r="H129" s="46">
        <v>5.05</v>
      </c>
      <c r="I129" s="46">
        <v>17</v>
      </c>
      <c r="J129" s="46">
        <v>137.5</v>
      </c>
      <c r="K129" s="47">
        <v>110</v>
      </c>
      <c r="L129" s="46">
        <v>10</v>
      </c>
    </row>
    <row r="130" spans="1:12" ht="15" thickBot="1" x14ac:dyDescent="0.35">
      <c r="A130" s="25"/>
      <c r="B130" s="16"/>
      <c r="C130" s="11"/>
      <c r="D130" s="7" t="s">
        <v>22</v>
      </c>
      <c r="E130" s="63" t="s">
        <v>70</v>
      </c>
      <c r="F130" s="46">
        <v>200</v>
      </c>
      <c r="G130" s="46">
        <v>0.2</v>
      </c>
      <c r="H130" s="46">
        <v>0</v>
      </c>
      <c r="I130" s="46">
        <v>10.02</v>
      </c>
      <c r="J130" s="46">
        <v>39.82</v>
      </c>
      <c r="K130" s="47">
        <v>34</v>
      </c>
      <c r="L130" s="46">
        <v>2</v>
      </c>
    </row>
    <row r="131" spans="1:12" ht="15" thickBot="1" x14ac:dyDescent="0.35">
      <c r="A131" s="25"/>
      <c r="B131" s="16"/>
      <c r="C131" s="11"/>
      <c r="D131" s="7" t="s">
        <v>23</v>
      </c>
      <c r="E131" s="58" t="s">
        <v>71</v>
      </c>
      <c r="F131" s="46">
        <v>20</v>
      </c>
      <c r="G131" s="46">
        <v>1.75</v>
      </c>
      <c r="H131" s="46">
        <v>0.27</v>
      </c>
      <c r="I131" s="46">
        <v>11.57</v>
      </c>
      <c r="J131" s="46">
        <v>54</v>
      </c>
      <c r="K131" s="47">
        <v>110</v>
      </c>
      <c r="L131" s="46">
        <v>1.5</v>
      </c>
    </row>
    <row r="132" spans="1:12" ht="14.4" x14ac:dyDescent="0.3">
      <c r="A132" s="25"/>
      <c r="B132" s="16"/>
      <c r="C132" s="11"/>
      <c r="D132" s="7" t="s">
        <v>24</v>
      </c>
      <c r="E132" s="53" t="s">
        <v>112</v>
      </c>
      <c r="F132" s="46">
        <v>100</v>
      </c>
      <c r="G132" s="46">
        <v>0.8</v>
      </c>
      <c r="H132" s="46">
        <v>0.6</v>
      </c>
      <c r="I132" s="46">
        <v>20.6</v>
      </c>
      <c r="J132" s="46">
        <v>94</v>
      </c>
      <c r="K132" s="47">
        <v>14</v>
      </c>
      <c r="L132" s="46">
        <v>20</v>
      </c>
    </row>
    <row r="133" spans="1:12" ht="14.4" x14ac:dyDescent="0.3">
      <c r="A133" s="25"/>
      <c r="B133" s="16"/>
      <c r="C133" s="11"/>
      <c r="D133" s="6" t="s">
        <v>23</v>
      </c>
      <c r="E133" s="45" t="s">
        <v>111</v>
      </c>
      <c r="F133" s="46">
        <v>40</v>
      </c>
      <c r="G133" s="46">
        <v>3.08</v>
      </c>
      <c r="H133" s="46">
        <v>0.38</v>
      </c>
      <c r="I133" s="46">
        <v>19.16</v>
      </c>
      <c r="J133" s="46">
        <v>94.4</v>
      </c>
      <c r="K133" s="47">
        <v>12</v>
      </c>
      <c r="L133" s="46">
        <v>2</v>
      </c>
    </row>
    <row r="134" spans="1:12" ht="14.4" x14ac:dyDescent="0.3">
      <c r="A134" s="26"/>
      <c r="B134" s="18"/>
      <c r="C134" s="8"/>
      <c r="D134" s="19" t="s">
        <v>39</v>
      </c>
      <c r="E134" s="9"/>
      <c r="F134" s="21">
        <f>SUM(F128:F133)</f>
        <v>580</v>
      </c>
      <c r="G134" s="21">
        <f>SUM(G128:G133)</f>
        <v>30.43</v>
      </c>
      <c r="H134" s="21">
        <f>SUM(H128:H133)</f>
        <v>29.080000000000002</v>
      </c>
      <c r="I134" s="21">
        <f>SUM(I128:I133)</f>
        <v>80.64</v>
      </c>
      <c r="J134" s="21">
        <f>SUM(J128:J133)</f>
        <v>708.04</v>
      </c>
      <c r="K134" s="21"/>
      <c r="L134" s="21">
        <f t="shared" ref="L134" si="8">SUM(L128:L133)</f>
        <v>67</v>
      </c>
    </row>
    <row r="135" spans="1:12" ht="14.4" x14ac:dyDescent="0.3">
      <c r="A135" s="28">
        <f>A107</f>
        <v>1</v>
      </c>
      <c r="B135" s="14">
        <f>B107</f>
        <v>4</v>
      </c>
      <c r="C135" s="10" t="s">
        <v>37</v>
      </c>
      <c r="D135" s="12" t="s">
        <v>38</v>
      </c>
      <c r="E135" s="58" t="s">
        <v>113</v>
      </c>
      <c r="F135" s="46">
        <v>200</v>
      </c>
      <c r="G135" s="46">
        <v>5.8</v>
      </c>
      <c r="H135" s="46">
        <v>5</v>
      </c>
      <c r="I135" s="46">
        <v>21.8</v>
      </c>
      <c r="J135" s="46">
        <v>156</v>
      </c>
      <c r="K135" s="47">
        <v>20</v>
      </c>
      <c r="L135" s="46">
        <v>23</v>
      </c>
    </row>
    <row r="136" spans="1:12" ht="14.4" x14ac:dyDescent="0.3">
      <c r="A136" s="25"/>
      <c r="B136" s="16"/>
      <c r="C136" s="11"/>
      <c r="D136" s="12" t="s">
        <v>35</v>
      </c>
      <c r="E136" s="45"/>
      <c r="F136" s="46"/>
      <c r="G136" s="46"/>
      <c r="H136" s="46"/>
      <c r="I136" s="46"/>
      <c r="J136" s="46"/>
      <c r="K136" s="47"/>
      <c r="L136" s="46"/>
    </row>
    <row r="137" spans="1:12" ht="14.4" x14ac:dyDescent="0.3">
      <c r="A137" s="25"/>
      <c r="B137" s="16"/>
      <c r="C137" s="11"/>
      <c r="D137" s="12" t="s">
        <v>31</v>
      </c>
      <c r="E137" s="45"/>
      <c r="F137" s="46"/>
      <c r="G137" s="46"/>
      <c r="H137" s="46"/>
      <c r="I137" s="46"/>
      <c r="J137" s="46"/>
      <c r="K137" s="47"/>
      <c r="L137" s="46"/>
    </row>
    <row r="138" spans="1:12" ht="14.4" x14ac:dyDescent="0.3">
      <c r="A138" s="25"/>
      <c r="B138" s="16"/>
      <c r="C138" s="11"/>
      <c r="D138" s="12" t="s">
        <v>24</v>
      </c>
      <c r="E138" s="45"/>
      <c r="F138" s="46"/>
      <c r="G138" s="46"/>
      <c r="H138" s="46"/>
      <c r="I138" s="46"/>
      <c r="J138" s="46"/>
      <c r="K138" s="47"/>
      <c r="L138" s="46"/>
    </row>
    <row r="139" spans="1:12" ht="14.4" x14ac:dyDescent="0.3">
      <c r="A139" s="26"/>
      <c r="B139" s="18"/>
      <c r="C139" s="8"/>
      <c r="D139" s="20" t="s">
        <v>39</v>
      </c>
      <c r="E139" s="9"/>
      <c r="F139" s="21">
        <f>SUM(F135:F138)</f>
        <v>200</v>
      </c>
      <c r="G139" s="21">
        <f>SUM(G135:G138)</f>
        <v>5.8</v>
      </c>
      <c r="H139" s="21">
        <f>SUM(H135:H138)</f>
        <v>5</v>
      </c>
      <c r="I139" s="21">
        <f>SUM(I135:I138)</f>
        <v>21.8</v>
      </c>
      <c r="J139" s="21">
        <f>SUM(J135:J138)</f>
        <v>156</v>
      </c>
      <c r="K139" s="21"/>
      <c r="L139" s="21">
        <f t="shared" ref="L139" si="9">SUM(L135:L138)</f>
        <v>23</v>
      </c>
    </row>
    <row r="140" spans="1:12" ht="15.75" customHeight="1" x14ac:dyDescent="0.25">
      <c r="A140" s="31">
        <f>A107</f>
        <v>1</v>
      </c>
      <c r="B140" s="32">
        <f>B107</f>
        <v>4</v>
      </c>
      <c r="C140" s="114" t="s">
        <v>4</v>
      </c>
      <c r="D140" s="115"/>
      <c r="E140" s="33"/>
      <c r="F140" s="34">
        <f>F113+F115+F123+F127+F134+F139</f>
        <v>2370</v>
      </c>
      <c r="G140" s="34">
        <f>G113+G115+G123+G127+G134+G139</f>
        <v>94.879999999999981</v>
      </c>
      <c r="H140" s="34">
        <f>H113+H115+H123+H127+H134+H139</f>
        <v>80.069999999999993</v>
      </c>
      <c r="I140" s="34">
        <f>I113+I115+I123+I127+I134+I139</f>
        <v>297.39</v>
      </c>
      <c r="J140" s="34">
        <f>J113+J115+J123+J127+J134+J139</f>
        <v>2404.34</v>
      </c>
      <c r="K140" s="35"/>
      <c r="L140" s="34">
        <f ca="1">L113+L115+L123+L127+L134+L139</f>
        <v>0</v>
      </c>
    </row>
    <row r="141" spans="1:12" ht="14.4" x14ac:dyDescent="0.3">
      <c r="A141" s="22">
        <v>1</v>
      </c>
      <c r="B141" s="23">
        <v>5</v>
      </c>
      <c r="C141" s="24" t="s">
        <v>20</v>
      </c>
      <c r="D141" s="5" t="s">
        <v>21</v>
      </c>
      <c r="E141" s="53" t="s">
        <v>114</v>
      </c>
      <c r="F141" s="43">
        <v>200</v>
      </c>
      <c r="G141" s="43">
        <v>27.86</v>
      </c>
      <c r="H141" s="43">
        <v>21.74</v>
      </c>
      <c r="I141" s="43">
        <v>44</v>
      </c>
      <c r="J141" s="43">
        <v>482.66</v>
      </c>
      <c r="K141" s="44">
        <v>85</v>
      </c>
      <c r="L141" s="43">
        <v>63</v>
      </c>
    </row>
    <row r="142" spans="1:12" ht="15" thickBot="1" x14ac:dyDescent="0.35">
      <c r="A142" s="25"/>
      <c r="B142" s="16"/>
      <c r="C142" s="11"/>
      <c r="D142" s="6" t="s">
        <v>115</v>
      </c>
      <c r="E142" s="63" t="s">
        <v>51</v>
      </c>
      <c r="F142" s="46">
        <v>20</v>
      </c>
      <c r="G142" s="46">
        <v>0.79</v>
      </c>
      <c r="H142" s="46">
        <v>0.8</v>
      </c>
      <c r="I142" s="46">
        <v>0</v>
      </c>
      <c r="J142" s="46">
        <v>10.199999999999999</v>
      </c>
      <c r="K142" s="47">
        <v>22</v>
      </c>
      <c r="L142" s="46">
        <v>11</v>
      </c>
    </row>
    <row r="143" spans="1:12" ht="14.4" x14ac:dyDescent="0.3">
      <c r="A143" s="25"/>
      <c r="B143" s="16"/>
      <c r="C143" s="11"/>
      <c r="D143" s="7" t="s">
        <v>22</v>
      </c>
      <c r="E143" s="58" t="s">
        <v>66</v>
      </c>
      <c r="F143" s="46">
        <v>200</v>
      </c>
      <c r="G143" s="46">
        <v>1.66</v>
      </c>
      <c r="H143" s="46">
        <v>1.6</v>
      </c>
      <c r="I143" s="46">
        <v>12.38</v>
      </c>
      <c r="J143" s="46">
        <v>69.819999999999993</v>
      </c>
      <c r="K143" s="47">
        <v>34</v>
      </c>
      <c r="L143" s="46">
        <v>5</v>
      </c>
    </row>
    <row r="144" spans="1:12" ht="14.4" x14ac:dyDescent="0.3">
      <c r="A144" s="25"/>
      <c r="B144" s="16"/>
      <c r="C144" s="11"/>
      <c r="D144" s="7" t="s">
        <v>23</v>
      </c>
      <c r="E144" s="58" t="s">
        <v>71</v>
      </c>
      <c r="F144" s="46">
        <v>20</v>
      </c>
      <c r="G144" s="46">
        <v>1.75</v>
      </c>
      <c r="H144" s="46">
        <v>0.27</v>
      </c>
      <c r="I144" s="46">
        <v>11.57</v>
      </c>
      <c r="J144" s="46">
        <v>54</v>
      </c>
      <c r="K144" s="47">
        <v>110</v>
      </c>
      <c r="L144" s="46">
        <v>1</v>
      </c>
    </row>
    <row r="145" spans="1:12" ht="14.4" x14ac:dyDescent="0.3">
      <c r="A145" s="25"/>
      <c r="B145" s="16"/>
      <c r="C145" s="11"/>
      <c r="D145" s="7" t="s">
        <v>24</v>
      </c>
      <c r="E145" s="45"/>
      <c r="F145" s="46"/>
      <c r="G145" s="46"/>
      <c r="H145" s="46"/>
      <c r="I145" s="46"/>
      <c r="J145" s="46"/>
      <c r="K145" s="47"/>
      <c r="L145" s="46"/>
    </row>
    <row r="146" spans="1:12" ht="14.4" x14ac:dyDescent="0.3">
      <c r="A146" s="25"/>
      <c r="B146" s="16"/>
      <c r="C146" s="11"/>
      <c r="D146" s="6" t="s">
        <v>115</v>
      </c>
      <c r="E146" s="65" t="s">
        <v>116</v>
      </c>
      <c r="F146" s="46">
        <v>20</v>
      </c>
      <c r="G146" s="46">
        <v>0.1</v>
      </c>
      <c r="H146" s="46">
        <v>0</v>
      </c>
      <c r="I146" s="46">
        <v>14.32</v>
      </c>
      <c r="J146" s="46">
        <v>55.2</v>
      </c>
      <c r="K146" s="47">
        <v>15</v>
      </c>
      <c r="L146" s="46">
        <v>3</v>
      </c>
    </row>
    <row r="147" spans="1:12" ht="14.4" x14ac:dyDescent="0.3">
      <c r="A147" s="25"/>
      <c r="B147" s="16"/>
      <c r="C147" s="11"/>
      <c r="D147" s="6" t="s">
        <v>23</v>
      </c>
      <c r="E147" s="45" t="s">
        <v>57</v>
      </c>
      <c r="F147" s="46">
        <v>40</v>
      </c>
      <c r="G147" s="46">
        <v>3.08</v>
      </c>
      <c r="H147" s="46">
        <v>0.38</v>
      </c>
      <c r="I147" s="46">
        <v>19.16</v>
      </c>
      <c r="J147" s="46">
        <v>94.4</v>
      </c>
      <c r="K147" s="47">
        <v>12</v>
      </c>
      <c r="L147" s="46">
        <v>2.5</v>
      </c>
    </row>
    <row r="148" spans="1:12" ht="14.4" x14ac:dyDescent="0.3">
      <c r="A148" s="26"/>
      <c r="B148" s="18"/>
      <c r="C148" s="8"/>
      <c r="D148" s="19" t="s">
        <v>39</v>
      </c>
      <c r="E148" s="9"/>
      <c r="F148" s="21">
        <f>SUM(F141:F147)</f>
        <v>500</v>
      </c>
      <c r="G148" s="21">
        <f t="shared" ref="G148" si="10">SUM(G141:G147)</f>
        <v>35.24</v>
      </c>
      <c r="H148" s="21">
        <f t="shared" ref="H148" si="11">SUM(H141:H147)</f>
        <v>24.79</v>
      </c>
      <c r="I148" s="21">
        <f t="shared" ref="I148" si="12">SUM(I141:I147)</f>
        <v>101.43</v>
      </c>
      <c r="J148" s="21">
        <f t="shared" ref="J148" si="13">SUM(J141:J147)</f>
        <v>766.28000000000009</v>
      </c>
      <c r="K148" s="27"/>
      <c r="L148" s="21">
        <f t="shared" ref="L148" si="14">SUM(L141:L147)</f>
        <v>85.5</v>
      </c>
    </row>
    <row r="149" spans="1:12" ht="14.4" x14ac:dyDescent="0.3">
      <c r="A149" s="28">
        <f>A141</f>
        <v>1</v>
      </c>
      <c r="B149" s="14">
        <f>B141</f>
        <v>5</v>
      </c>
      <c r="C149" s="10" t="s">
        <v>25</v>
      </c>
      <c r="D149" s="12" t="s">
        <v>24</v>
      </c>
      <c r="E149" s="45"/>
      <c r="F149" s="46"/>
      <c r="G149" s="46"/>
      <c r="H149" s="46"/>
      <c r="I149" s="46"/>
      <c r="J149" s="46"/>
      <c r="K149" s="47"/>
      <c r="L149" s="46"/>
    </row>
    <row r="150" spans="1:12" ht="14.4" x14ac:dyDescent="0.3">
      <c r="A150" s="26"/>
      <c r="B150" s="18"/>
      <c r="C150" s="8"/>
      <c r="D150" s="19" t="s">
        <v>39</v>
      </c>
      <c r="E150" s="9"/>
      <c r="F150" s="21">
        <f>SUM(F149:F149)</f>
        <v>0</v>
      </c>
      <c r="G150" s="21">
        <f>SUM(G149:G149)</f>
        <v>0</v>
      </c>
      <c r="H150" s="21">
        <f>SUM(H149:H149)</f>
        <v>0</v>
      </c>
      <c r="I150" s="21">
        <f>SUM(I149:I149)</f>
        <v>0</v>
      </c>
      <c r="J150" s="21">
        <f>SUM(J149:J149)</f>
        <v>0</v>
      </c>
      <c r="K150" s="27"/>
      <c r="L150" s="21">
        <f ca="1">SUM(L149:L155)</f>
        <v>0</v>
      </c>
    </row>
    <row r="151" spans="1:12" ht="28.8" x14ac:dyDescent="0.3">
      <c r="A151" s="28">
        <f>A141</f>
        <v>1</v>
      </c>
      <c r="B151" s="14">
        <f>B141</f>
        <v>5</v>
      </c>
      <c r="C151" s="10" t="s">
        <v>26</v>
      </c>
      <c r="D151" s="7" t="s">
        <v>27</v>
      </c>
      <c r="E151" s="62" t="s">
        <v>117</v>
      </c>
      <c r="F151" s="46" t="s">
        <v>118</v>
      </c>
      <c r="G151" s="46">
        <v>1.9</v>
      </c>
      <c r="H151" s="46">
        <v>1.97</v>
      </c>
      <c r="I151" s="46">
        <v>3.95</v>
      </c>
      <c r="J151" s="46">
        <v>40.98</v>
      </c>
      <c r="K151" s="66" t="s">
        <v>119</v>
      </c>
      <c r="L151" s="46">
        <v>14</v>
      </c>
    </row>
    <row r="152" spans="1:12" ht="14.4" x14ac:dyDescent="0.3">
      <c r="A152" s="25"/>
      <c r="B152" s="16"/>
      <c r="C152" s="11"/>
      <c r="D152" s="7" t="s">
        <v>28</v>
      </c>
      <c r="E152" s="58" t="s">
        <v>120</v>
      </c>
      <c r="F152" s="46">
        <v>200</v>
      </c>
      <c r="G152" s="46">
        <v>1.6</v>
      </c>
      <c r="H152" s="46">
        <v>5.14</v>
      </c>
      <c r="I152" s="46">
        <v>9.9</v>
      </c>
      <c r="J152" s="46">
        <v>92.46</v>
      </c>
      <c r="K152" s="47">
        <v>72</v>
      </c>
      <c r="L152" s="46">
        <v>30</v>
      </c>
    </row>
    <row r="153" spans="1:12" ht="14.4" x14ac:dyDescent="0.3">
      <c r="A153" s="25"/>
      <c r="B153" s="16"/>
      <c r="C153" s="11"/>
      <c r="D153" s="7" t="s">
        <v>29</v>
      </c>
      <c r="E153" s="58" t="s">
        <v>121</v>
      </c>
      <c r="F153" s="46">
        <v>100</v>
      </c>
      <c r="G153" s="46">
        <v>14.79</v>
      </c>
      <c r="H153" s="46">
        <v>7.66</v>
      </c>
      <c r="I153" s="46">
        <v>10</v>
      </c>
      <c r="J153" s="46">
        <v>169.67</v>
      </c>
      <c r="K153" s="47">
        <v>401</v>
      </c>
      <c r="L153" s="46">
        <v>40</v>
      </c>
    </row>
    <row r="154" spans="1:12" ht="14.4" x14ac:dyDescent="0.3">
      <c r="A154" s="25"/>
      <c r="B154" s="16"/>
      <c r="C154" s="11"/>
      <c r="D154" s="7" t="s">
        <v>30</v>
      </c>
      <c r="E154" s="58" t="s">
        <v>64</v>
      </c>
      <c r="F154" s="46">
        <v>150</v>
      </c>
      <c r="G154" s="46">
        <v>15.75</v>
      </c>
      <c r="H154" s="46">
        <v>11.25</v>
      </c>
      <c r="I154" s="64">
        <v>27638</v>
      </c>
      <c r="J154" s="46">
        <v>198</v>
      </c>
      <c r="K154" s="47">
        <v>17</v>
      </c>
      <c r="L154" s="46">
        <v>17</v>
      </c>
    </row>
    <row r="155" spans="1:12" ht="14.4" x14ac:dyDescent="0.3">
      <c r="A155" s="25"/>
      <c r="B155" s="16"/>
      <c r="C155" s="11"/>
      <c r="D155" s="7" t="s">
        <v>31</v>
      </c>
      <c r="E155" s="58" t="s">
        <v>122</v>
      </c>
      <c r="F155" s="46">
        <v>200</v>
      </c>
      <c r="G155" s="46">
        <v>0.5</v>
      </c>
      <c r="H155" s="46">
        <v>0</v>
      </c>
      <c r="I155" s="46">
        <v>27</v>
      </c>
      <c r="J155" s="46">
        <v>110</v>
      </c>
      <c r="K155" s="47">
        <v>401</v>
      </c>
      <c r="L155" s="46">
        <v>11</v>
      </c>
    </row>
    <row r="156" spans="1:12" ht="14.4" x14ac:dyDescent="0.3">
      <c r="A156" s="25"/>
      <c r="B156" s="16"/>
      <c r="C156" s="11"/>
      <c r="D156" s="7" t="s">
        <v>32</v>
      </c>
      <c r="E156" s="45" t="s">
        <v>57</v>
      </c>
      <c r="F156" s="46">
        <v>60</v>
      </c>
      <c r="G156" s="46">
        <v>4.62</v>
      </c>
      <c r="H156" s="46">
        <v>0.57999999999999996</v>
      </c>
      <c r="I156" s="46">
        <v>28.75</v>
      </c>
      <c r="J156" s="46">
        <v>141.6</v>
      </c>
      <c r="K156" s="47">
        <v>12</v>
      </c>
      <c r="L156" s="46">
        <v>3.5</v>
      </c>
    </row>
    <row r="157" spans="1:12" ht="14.4" x14ac:dyDescent="0.3">
      <c r="A157" s="25"/>
      <c r="B157" s="16"/>
      <c r="C157" s="11"/>
      <c r="D157" s="7" t="s">
        <v>33</v>
      </c>
      <c r="E157" s="58" t="s">
        <v>71</v>
      </c>
      <c r="F157" s="46">
        <v>40</v>
      </c>
      <c r="G157" s="46">
        <v>2.81</v>
      </c>
      <c r="H157" s="46" t="s">
        <v>123</v>
      </c>
      <c r="I157" s="46">
        <v>18.52</v>
      </c>
      <c r="J157" s="46">
        <v>86.4</v>
      </c>
      <c r="K157" s="47">
        <v>110</v>
      </c>
      <c r="L157" s="46">
        <v>2</v>
      </c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SUM(F151:F157)</f>
        <v>750</v>
      </c>
      <c r="G158" s="21">
        <f>SUM(G151:G157)</f>
        <v>41.97</v>
      </c>
      <c r="H158" s="21">
        <f>SUM(H151:H157)</f>
        <v>26.599999999999998</v>
      </c>
      <c r="I158" s="21">
        <f>SUM(I151:I157)</f>
        <v>27736.12</v>
      </c>
      <c r="J158" s="21">
        <f>SUM(J151:J157)</f>
        <v>839.11</v>
      </c>
      <c r="K158" s="21"/>
      <c r="L158" s="21">
        <f t="shared" ref="L158" si="15">SUM(L151:L157)</f>
        <v>117.5</v>
      </c>
    </row>
    <row r="159" spans="1:12" ht="15" thickBot="1" x14ac:dyDescent="0.35">
      <c r="A159" s="28">
        <f>A141</f>
        <v>1</v>
      </c>
      <c r="B159" s="14">
        <f>B141</f>
        <v>5</v>
      </c>
      <c r="C159" s="10" t="s">
        <v>34</v>
      </c>
      <c r="D159" s="12" t="s">
        <v>35</v>
      </c>
      <c r="E159" s="63" t="s">
        <v>124</v>
      </c>
      <c r="F159" s="46">
        <v>75</v>
      </c>
      <c r="G159" s="46">
        <v>11.57</v>
      </c>
      <c r="H159" s="46">
        <v>4.7</v>
      </c>
      <c r="I159" s="46">
        <v>34.74</v>
      </c>
      <c r="J159" s="46">
        <v>227.49</v>
      </c>
      <c r="K159" s="47">
        <v>541</v>
      </c>
      <c r="L159" s="46">
        <v>12</v>
      </c>
    </row>
    <row r="160" spans="1:12" ht="14.4" x14ac:dyDescent="0.3">
      <c r="A160" s="25"/>
      <c r="B160" s="16"/>
      <c r="C160" s="11"/>
      <c r="D160" s="12" t="s">
        <v>31</v>
      </c>
      <c r="E160" s="53" t="s">
        <v>61</v>
      </c>
      <c r="F160" s="46">
        <v>200</v>
      </c>
      <c r="G160" s="46">
        <v>1</v>
      </c>
      <c r="H160" s="46">
        <v>0</v>
      </c>
      <c r="I160" s="46">
        <v>0</v>
      </c>
      <c r="J160" s="46">
        <v>110</v>
      </c>
      <c r="K160" s="47">
        <v>29</v>
      </c>
      <c r="L160" s="46">
        <v>13</v>
      </c>
    </row>
    <row r="161" spans="1:12" ht="14.4" x14ac:dyDescent="0.3">
      <c r="A161" s="25"/>
      <c r="B161" s="16"/>
      <c r="C161" s="11"/>
      <c r="D161" s="6" t="s">
        <v>24</v>
      </c>
      <c r="E161" s="58" t="s">
        <v>88</v>
      </c>
      <c r="F161" s="46">
        <v>150</v>
      </c>
      <c r="G161" s="46">
        <v>0.6</v>
      </c>
      <c r="H161" s="46">
        <v>0.6</v>
      </c>
      <c r="I161" s="46">
        <v>14.7</v>
      </c>
      <c r="J161" s="46">
        <v>70.5</v>
      </c>
      <c r="K161" s="47">
        <v>14</v>
      </c>
      <c r="L161" s="46">
        <v>22</v>
      </c>
    </row>
    <row r="162" spans="1:12" ht="14.4" x14ac:dyDescent="0.3">
      <c r="A162" s="26"/>
      <c r="B162" s="18"/>
      <c r="C162" s="8"/>
      <c r="D162" s="19" t="s">
        <v>39</v>
      </c>
      <c r="E162" s="9"/>
      <c r="F162" s="21">
        <f>SUM(F159:F161)</f>
        <v>425</v>
      </c>
      <c r="G162" s="21">
        <f>SUM(G159:G161)</f>
        <v>13.17</v>
      </c>
      <c r="H162" s="21">
        <f>SUM(H159:H161)</f>
        <v>5.3</v>
      </c>
      <c r="I162" s="21">
        <f>SUM(I159:I161)</f>
        <v>49.44</v>
      </c>
      <c r="J162" s="21">
        <f>SUM(J159:J161)</f>
        <v>407.99</v>
      </c>
      <c r="K162" s="27"/>
      <c r="L162" s="21">
        <f>SUM(L158:L161)</f>
        <v>164.5</v>
      </c>
    </row>
    <row r="163" spans="1:12" ht="14.4" x14ac:dyDescent="0.3">
      <c r="A163" s="28">
        <f>A141</f>
        <v>1</v>
      </c>
      <c r="B163" s="14">
        <f>B141</f>
        <v>5</v>
      </c>
      <c r="C163" s="10" t="s">
        <v>36</v>
      </c>
      <c r="D163" s="7" t="s">
        <v>21</v>
      </c>
      <c r="E163" s="58" t="s">
        <v>82</v>
      </c>
      <c r="F163" s="46">
        <v>120</v>
      </c>
      <c r="G163" s="46">
        <v>12.36</v>
      </c>
      <c r="H163" s="46">
        <v>7.16</v>
      </c>
      <c r="I163" s="46">
        <v>4.96</v>
      </c>
      <c r="J163" s="46">
        <v>133.82</v>
      </c>
      <c r="K163" s="47">
        <v>84</v>
      </c>
      <c r="L163" s="46">
        <v>44</v>
      </c>
    </row>
    <row r="164" spans="1:12" ht="29.4" thickBot="1" x14ac:dyDescent="0.35">
      <c r="A164" s="25"/>
      <c r="B164" s="16"/>
      <c r="C164" s="11"/>
      <c r="D164" s="7" t="s">
        <v>30</v>
      </c>
      <c r="E164" s="63" t="s">
        <v>125</v>
      </c>
      <c r="F164" s="46">
        <v>200</v>
      </c>
      <c r="G164" s="46">
        <v>4.6399999999999997</v>
      </c>
      <c r="H164" s="46">
        <v>6.44</v>
      </c>
      <c r="I164" s="46">
        <v>20.84</v>
      </c>
      <c r="J164" s="46">
        <v>160.18</v>
      </c>
      <c r="K164" s="47">
        <v>190</v>
      </c>
      <c r="L164" s="46">
        <v>17.5</v>
      </c>
    </row>
    <row r="165" spans="1:12" ht="28.8" x14ac:dyDescent="0.3">
      <c r="A165" s="25"/>
      <c r="B165" s="16"/>
      <c r="C165" s="11"/>
      <c r="D165" s="7" t="s">
        <v>22</v>
      </c>
      <c r="E165" s="65" t="s">
        <v>126</v>
      </c>
      <c r="F165" s="46">
        <v>200</v>
      </c>
      <c r="G165" s="46">
        <v>0.2</v>
      </c>
      <c r="H165" s="46">
        <v>0</v>
      </c>
      <c r="I165" s="46">
        <v>0.04</v>
      </c>
      <c r="J165" s="46">
        <v>1.9</v>
      </c>
      <c r="K165" s="47">
        <v>45</v>
      </c>
      <c r="L165" s="46">
        <v>2</v>
      </c>
    </row>
    <row r="166" spans="1:12" ht="14.4" x14ac:dyDescent="0.3">
      <c r="A166" s="25"/>
      <c r="B166" s="16"/>
      <c r="C166" s="11"/>
      <c r="D166" s="7" t="s">
        <v>23</v>
      </c>
      <c r="E166" s="58" t="s">
        <v>71</v>
      </c>
      <c r="F166" s="46">
        <v>35</v>
      </c>
      <c r="G166" s="46">
        <v>2.46</v>
      </c>
      <c r="H166" s="46">
        <v>0.38</v>
      </c>
      <c r="I166" s="46">
        <v>16.2</v>
      </c>
      <c r="J166" s="46">
        <v>75.599999999999994</v>
      </c>
      <c r="K166" s="47">
        <v>110</v>
      </c>
      <c r="L166" s="46">
        <v>1.5</v>
      </c>
    </row>
    <row r="167" spans="1:12" ht="14.4" x14ac:dyDescent="0.3">
      <c r="A167" s="25"/>
      <c r="B167" s="16"/>
      <c r="C167" s="11"/>
      <c r="D167" s="6" t="s">
        <v>23</v>
      </c>
      <c r="E167" s="45" t="s">
        <v>57</v>
      </c>
      <c r="F167" s="46">
        <v>50</v>
      </c>
      <c r="G167" s="46">
        <v>3.85</v>
      </c>
      <c r="H167" s="46">
        <v>0.48</v>
      </c>
      <c r="I167" s="46">
        <v>23.95</v>
      </c>
      <c r="J167" s="46">
        <v>118</v>
      </c>
      <c r="K167" s="47">
        <v>12</v>
      </c>
      <c r="L167" s="46">
        <v>3</v>
      </c>
    </row>
    <row r="168" spans="1:12" ht="15" thickBot="1" x14ac:dyDescent="0.35">
      <c r="A168" s="25"/>
      <c r="B168" s="16"/>
      <c r="C168" s="11"/>
      <c r="D168" s="6" t="s">
        <v>115</v>
      </c>
      <c r="E168" s="63" t="s">
        <v>127</v>
      </c>
      <c r="F168" s="46">
        <v>10</v>
      </c>
      <c r="G168" s="46">
        <v>0.05</v>
      </c>
      <c r="H168" s="46">
        <v>8.25</v>
      </c>
      <c r="I168" s="46">
        <v>0.08</v>
      </c>
      <c r="J168" s="46">
        <v>74.8</v>
      </c>
      <c r="K168" s="47">
        <v>3</v>
      </c>
      <c r="L168" s="46">
        <v>9</v>
      </c>
    </row>
    <row r="169" spans="1:12" ht="15" thickBot="1" x14ac:dyDescent="0.35">
      <c r="A169" s="26"/>
      <c r="B169" s="18"/>
      <c r="C169" s="8"/>
      <c r="D169" s="19" t="s">
        <v>39</v>
      </c>
      <c r="E169" s="9"/>
      <c r="F169" s="21">
        <f>SUM(F163:F168)</f>
        <v>615</v>
      </c>
      <c r="G169" s="21">
        <f t="shared" ref="G169" si="16">SUM(G163:G168)</f>
        <v>23.560000000000002</v>
      </c>
      <c r="H169" s="21">
        <f t="shared" ref="H169" si="17">SUM(H163:H168)</f>
        <v>22.71</v>
      </c>
      <c r="I169" s="21">
        <f t="shared" ref="I169" si="18">SUM(I163:I168)</f>
        <v>66.069999999999993</v>
      </c>
      <c r="J169" s="21">
        <f t="shared" ref="J169:L169" si="19">SUM(J163:J168)</f>
        <v>564.29999999999995</v>
      </c>
      <c r="K169" s="21"/>
      <c r="L169" s="21">
        <f t="shared" si="19"/>
        <v>77</v>
      </c>
    </row>
    <row r="170" spans="1:12" ht="14.4" x14ac:dyDescent="0.3">
      <c r="A170" s="28">
        <f>A141</f>
        <v>1</v>
      </c>
      <c r="B170" s="14">
        <f>B141</f>
        <v>5</v>
      </c>
      <c r="C170" s="10" t="s">
        <v>37</v>
      </c>
      <c r="D170" s="12" t="s">
        <v>38</v>
      </c>
      <c r="E170" s="53" t="s">
        <v>128</v>
      </c>
      <c r="F170" s="46">
        <v>200</v>
      </c>
      <c r="G170" s="46">
        <v>5.8</v>
      </c>
      <c r="H170" s="46">
        <v>5</v>
      </c>
      <c r="I170" s="46">
        <v>9.6</v>
      </c>
      <c r="J170" s="46">
        <v>106</v>
      </c>
      <c r="K170" s="47">
        <v>13</v>
      </c>
      <c r="L170" s="46">
        <v>10</v>
      </c>
    </row>
    <row r="171" spans="1:12" ht="14.4" x14ac:dyDescent="0.3">
      <c r="A171" s="25"/>
      <c r="B171" s="16"/>
      <c r="C171" s="11"/>
      <c r="D171" s="12" t="s">
        <v>35</v>
      </c>
      <c r="E171" s="45"/>
      <c r="F171" s="46"/>
      <c r="G171" s="46"/>
      <c r="H171" s="46"/>
      <c r="I171" s="46"/>
      <c r="J171" s="46"/>
      <c r="K171" s="47"/>
      <c r="L171" s="46"/>
    </row>
    <row r="172" spans="1:12" ht="14.4" x14ac:dyDescent="0.3">
      <c r="A172" s="25"/>
      <c r="B172" s="16"/>
      <c r="C172" s="11"/>
      <c r="D172" s="12" t="s">
        <v>31</v>
      </c>
      <c r="E172" s="45"/>
      <c r="F172" s="46"/>
      <c r="G172" s="46"/>
      <c r="H172" s="46"/>
      <c r="I172" s="46"/>
      <c r="J172" s="46"/>
      <c r="K172" s="47"/>
      <c r="L172" s="46"/>
    </row>
    <row r="173" spans="1:12" ht="14.4" x14ac:dyDescent="0.3">
      <c r="A173" s="25"/>
      <c r="B173" s="16"/>
      <c r="C173" s="11"/>
      <c r="D173" s="12" t="s">
        <v>24</v>
      </c>
      <c r="E173" s="45"/>
      <c r="F173" s="46"/>
      <c r="G173" s="46"/>
      <c r="H173" s="46"/>
      <c r="I173" s="46"/>
      <c r="J173" s="46"/>
      <c r="K173" s="47"/>
      <c r="L173" s="46"/>
    </row>
    <row r="174" spans="1:12" ht="14.4" x14ac:dyDescent="0.3">
      <c r="A174" s="26"/>
      <c r="B174" s="18"/>
      <c r="C174" s="8"/>
      <c r="D174" s="20" t="s">
        <v>39</v>
      </c>
      <c r="E174" s="9"/>
      <c r="F174" s="21">
        <f>SUM(F170:F173)</f>
        <v>200</v>
      </c>
      <c r="G174" s="21">
        <f>SUM(G170:G173)</f>
        <v>5.8</v>
      </c>
      <c r="H174" s="21">
        <f>SUM(H170:H173)</f>
        <v>5</v>
      </c>
      <c r="I174" s="21">
        <f>SUM(I170:I173)</f>
        <v>9.6</v>
      </c>
      <c r="J174" s="21">
        <f>SUM(J170:J173)</f>
        <v>106</v>
      </c>
      <c r="K174" s="21"/>
      <c r="L174" s="21">
        <f t="shared" ref="L174" si="20">SUM(L170:L173)</f>
        <v>10</v>
      </c>
    </row>
    <row r="175" spans="1:12" ht="15.75" customHeight="1" x14ac:dyDescent="0.25">
      <c r="A175" s="31">
        <f>A141</f>
        <v>1</v>
      </c>
      <c r="B175" s="32">
        <f>B141</f>
        <v>5</v>
      </c>
      <c r="C175" s="114" t="s">
        <v>4</v>
      </c>
      <c r="D175" s="115"/>
      <c r="E175" s="33"/>
      <c r="F175" s="34">
        <f>F148+F150+F158+F162+F169+F174</f>
        <v>2490</v>
      </c>
      <c r="G175" s="34">
        <f>G148+G150+G158+G162+G169+G174</f>
        <v>119.74000000000001</v>
      </c>
      <c r="H175" s="34">
        <f>H148+H150+H158+H162+H169+H174</f>
        <v>84.4</v>
      </c>
      <c r="I175" s="34">
        <f>I148+I150+I158+I162+I169+I174</f>
        <v>27962.659999999996</v>
      </c>
      <c r="J175" s="34">
        <f>J148+J150+J158+J162+J169+J174</f>
        <v>2683.6800000000003</v>
      </c>
      <c r="K175" s="35"/>
      <c r="L175" s="34">
        <f ca="1">L148+L150+L158+L162+L169+L174</f>
        <v>0</v>
      </c>
    </row>
    <row r="176" spans="1:12" ht="43.2" x14ac:dyDescent="0.3">
      <c r="A176" s="22">
        <v>1</v>
      </c>
      <c r="B176" s="23">
        <v>6</v>
      </c>
      <c r="C176" s="24" t="s">
        <v>20</v>
      </c>
      <c r="D176" s="5" t="s">
        <v>21</v>
      </c>
      <c r="E176" s="53" t="s">
        <v>129</v>
      </c>
      <c r="F176" s="43">
        <v>200</v>
      </c>
      <c r="G176" s="43">
        <v>6.72</v>
      </c>
      <c r="H176" s="43">
        <v>9.16</v>
      </c>
      <c r="I176" s="43">
        <v>21.06</v>
      </c>
      <c r="J176" s="43">
        <v>194.88</v>
      </c>
      <c r="K176" s="44">
        <v>624</v>
      </c>
      <c r="L176" s="43">
        <v>25</v>
      </c>
    </row>
    <row r="177" spans="1:12" ht="14.4" x14ac:dyDescent="0.3">
      <c r="A177" s="25"/>
      <c r="B177" s="16"/>
      <c r="C177" s="11"/>
      <c r="D177" s="6" t="s">
        <v>23</v>
      </c>
      <c r="E177" s="58" t="s">
        <v>71</v>
      </c>
      <c r="F177" s="46">
        <v>25</v>
      </c>
      <c r="G177" s="46">
        <v>1.75</v>
      </c>
      <c r="H177" s="46">
        <v>0.27</v>
      </c>
      <c r="I177" s="46">
        <v>11.57</v>
      </c>
      <c r="J177" s="46">
        <v>54</v>
      </c>
      <c r="K177" s="47">
        <v>110</v>
      </c>
      <c r="L177" s="46">
        <v>1.5</v>
      </c>
    </row>
    <row r="178" spans="1:12" ht="14.4" x14ac:dyDescent="0.3">
      <c r="A178" s="25"/>
      <c r="B178" s="16"/>
      <c r="C178" s="11"/>
      <c r="D178" s="7" t="s">
        <v>22</v>
      </c>
      <c r="E178" s="58" t="s">
        <v>86</v>
      </c>
      <c r="F178" s="46">
        <v>200</v>
      </c>
      <c r="G178" s="46">
        <v>3.7</v>
      </c>
      <c r="H178" s="46">
        <v>3.7</v>
      </c>
      <c r="I178" s="46">
        <v>15.02</v>
      </c>
      <c r="J178" s="46">
        <v>107.44</v>
      </c>
      <c r="K178" s="47">
        <v>38</v>
      </c>
      <c r="L178" s="46">
        <v>9</v>
      </c>
    </row>
    <row r="179" spans="1:12" ht="14.4" x14ac:dyDescent="0.3">
      <c r="A179" s="25"/>
      <c r="B179" s="16"/>
      <c r="C179" s="11"/>
      <c r="D179" s="7" t="s">
        <v>23</v>
      </c>
      <c r="E179" s="45" t="s">
        <v>57</v>
      </c>
      <c r="F179" s="46">
        <v>40</v>
      </c>
      <c r="G179" s="46">
        <v>3.08</v>
      </c>
      <c r="H179" s="46">
        <v>0.38</v>
      </c>
      <c r="I179" s="46">
        <v>19.16</v>
      </c>
      <c r="J179" s="46">
        <v>94.4</v>
      </c>
      <c r="K179" s="47">
        <v>12</v>
      </c>
      <c r="L179" s="46">
        <v>2.5</v>
      </c>
    </row>
    <row r="180" spans="1:12" ht="14.4" x14ac:dyDescent="0.3">
      <c r="A180" s="25"/>
      <c r="B180" s="16"/>
      <c r="C180" s="11"/>
      <c r="D180" s="7" t="s">
        <v>24</v>
      </c>
      <c r="E180" s="45"/>
      <c r="F180" s="46"/>
      <c r="G180" s="46"/>
      <c r="H180" s="46"/>
      <c r="I180" s="46"/>
      <c r="J180" s="46"/>
      <c r="K180" s="47"/>
      <c r="L180" s="46"/>
    </row>
    <row r="181" spans="1:12" ht="14.4" x14ac:dyDescent="0.3">
      <c r="A181" s="25"/>
      <c r="B181" s="16"/>
      <c r="C181" s="11"/>
      <c r="D181" s="6" t="s">
        <v>115</v>
      </c>
      <c r="E181" s="67" t="s">
        <v>52</v>
      </c>
      <c r="F181" s="46">
        <v>15</v>
      </c>
      <c r="G181" s="46">
        <v>0.08</v>
      </c>
      <c r="H181" s="46">
        <v>12.38</v>
      </c>
      <c r="I181" s="46">
        <v>0.12</v>
      </c>
      <c r="J181" s="46">
        <v>112.2</v>
      </c>
      <c r="K181" s="47">
        <v>478</v>
      </c>
      <c r="L181" s="46">
        <v>11</v>
      </c>
    </row>
    <row r="182" spans="1:12" ht="15" thickBot="1" x14ac:dyDescent="0.35">
      <c r="A182" s="25"/>
      <c r="B182" s="16"/>
      <c r="C182" s="11"/>
      <c r="D182" s="6" t="s">
        <v>115</v>
      </c>
      <c r="E182" s="63" t="s">
        <v>51</v>
      </c>
      <c r="F182" s="46">
        <v>20</v>
      </c>
      <c r="G182" s="46">
        <v>0.79</v>
      </c>
      <c r="H182" s="46">
        <v>0.8</v>
      </c>
      <c r="I182" s="46">
        <v>0</v>
      </c>
      <c r="J182" s="46">
        <v>10.199999999999999</v>
      </c>
      <c r="K182" s="47">
        <v>22</v>
      </c>
      <c r="L182" s="46">
        <v>11</v>
      </c>
    </row>
    <row r="183" spans="1:12" ht="14.4" x14ac:dyDescent="0.3">
      <c r="A183" s="26"/>
      <c r="B183" s="18"/>
      <c r="C183" s="8"/>
      <c r="D183" s="19" t="s">
        <v>39</v>
      </c>
      <c r="E183" s="9"/>
      <c r="F183" s="21" t="b">
        <f>N13=SUM(F176:F182)</f>
        <v>0</v>
      </c>
      <c r="G183" s="21">
        <f t="shared" ref="G183" si="21">SUM(G176:G182)</f>
        <v>16.119999999999997</v>
      </c>
      <c r="H183" s="21">
        <f t="shared" ref="H183" si="22">SUM(H176:H182)</f>
        <v>26.69</v>
      </c>
      <c r="I183" s="21">
        <f t="shared" ref="I183" si="23">SUM(I176:I182)</f>
        <v>66.929999999999993</v>
      </c>
      <c r="J183" s="21">
        <f t="shared" ref="J183" si="24">SUM(J176:J182)</f>
        <v>573.12000000000012</v>
      </c>
      <c r="K183" s="27"/>
      <c r="L183" s="21">
        <f t="shared" ref="L183" si="25">SUM(L176:L182)</f>
        <v>60</v>
      </c>
    </row>
    <row r="184" spans="1:12" ht="14.4" x14ac:dyDescent="0.3">
      <c r="A184" s="28">
        <f>A176</f>
        <v>1</v>
      </c>
      <c r="B184" s="14">
        <f>B176</f>
        <v>6</v>
      </c>
      <c r="C184" s="10" t="s">
        <v>25</v>
      </c>
      <c r="D184" s="12" t="s">
        <v>24</v>
      </c>
      <c r="E184" s="45"/>
      <c r="F184" s="46"/>
      <c r="G184" s="46"/>
      <c r="H184" s="46"/>
      <c r="I184" s="46"/>
      <c r="J184" s="46"/>
      <c r="K184" s="47"/>
      <c r="L184" s="46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SUM(F184:F184)</f>
        <v>0</v>
      </c>
      <c r="G185" s="21">
        <f>SUM(G184:G184)</f>
        <v>0</v>
      </c>
      <c r="H185" s="21">
        <f>SUM(H184:H184)</f>
        <v>0</v>
      </c>
      <c r="I185" s="21">
        <f>SUM(I184:I184)</f>
        <v>0</v>
      </c>
      <c r="J185" s="21">
        <f>SUM(J184:J184)</f>
        <v>0</v>
      </c>
      <c r="K185" s="27"/>
      <c r="L185" s="21">
        <f ca="1">SUM(L184:L190)</f>
        <v>0</v>
      </c>
    </row>
    <row r="186" spans="1:12" ht="14.4" x14ac:dyDescent="0.3">
      <c r="A186" s="28">
        <f>A176</f>
        <v>1</v>
      </c>
      <c r="B186" s="14">
        <f>B176</f>
        <v>6</v>
      </c>
      <c r="C186" s="10" t="s">
        <v>26</v>
      </c>
      <c r="D186" s="7" t="s">
        <v>27</v>
      </c>
      <c r="E186" s="62" t="s">
        <v>130</v>
      </c>
      <c r="F186" s="46">
        <v>60</v>
      </c>
      <c r="G186" s="46">
        <v>0.48</v>
      </c>
      <c r="H186" s="46">
        <v>0.06</v>
      </c>
      <c r="I186" s="46">
        <v>1.5</v>
      </c>
      <c r="J186" s="46">
        <v>8.4</v>
      </c>
      <c r="K186" s="47">
        <v>33</v>
      </c>
      <c r="L186" s="46">
        <v>16</v>
      </c>
    </row>
    <row r="187" spans="1:12" ht="14.4" x14ac:dyDescent="0.3">
      <c r="A187" s="25"/>
      <c r="B187" s="16"/>
      <c r="C187" s="11"/>
      <c r="D187" s="7" t="s">
        <v>28</v>
      </c>
      <c r="E187" s="58" t="s">
        <v>131</v>
      </c>
      <c r="F187" s="46">
        <v>200</v>
      </c>
      <c r="G187" s="46">
        <v>7.4</v>
      </c>
      <c r="H187" s="46">
        <v>7.2</v>
      </c>
      <c r="I187" s="46">
        <v>7.8</v>
      </c>
      <c r="J187" s="46">
        <v>126</v>
      </c>
      <c r="K187" s="47">
        <v>158</v>
      </c>
      <c r="L187" s="46">
        <v>25</v>
      </c>
    </row>
    <row r="188" spans="1:12" ht="14.4" x14ac:dyDescent="0.3">
      <c r="A188" s="25"/>
      <c r="B188" s="16"/>
      <c r="C188" s="11"/>
      <c r="D188" s="7" t="s">
        <v>29</v>
      </c>
      <c r="E188" s="58" t="s">
        <v>132</v>
      </c>
      <c r="F188" s="46">
        <v>90</v>
      </c>
      <c r="G188" s="46">
        <v>14.69</v>
      </c>
      <c r="H188" s="46">
        <v>30.58</v>
      </c>
      <c r="I188" s="46">
        <v>16.27</v>
      </c>
      <c r="J188" s="46">
        <v>394.14</v>
      </c>
      <c r="K188" s="47">
        <v>381</v>
      </c>
      <c r="L188" s="46">
        <v>67</v>
      </c>
    </row>
    <row r="189" spans="1:12" ht="14.4" x14ac:dyDescent="0.3">
      <c r="A189" s="25"/>
      <c r="B189" s="16"/>
      <c r="C189" s="11"/>
      <c r="D189" s="7" t="s">
        <v>30</v>
      </c>
      <c r="E189" s="58" t="s">
        <v>133</v>
      </c>
      <c r="F189" s="46">
        <v>200</v>
      </c>
      <c r="G189" s="46">
        <v>7.4</v>
      </c>
      <c r="H189" s="46">
        <v>7.2</v>
      </c>
      <c r="I189" s="46">
        <v>7.8</v>
      </c>
      <c r="J189" s="46">
        <v>126</v>
      </c>
      <c r="K189" s="47">
        <v>64</v>
      </c>
      <c r="L189" s="46">
        <v>20</v>
      </c>
    </row>
    <row r="190" spans="1:12" ht="14.4" x14ac:dyDescent="0.3">
      <c r="A190" s="25"/>
      <c r="B190" s="16"/>
      <c r="C190" s="11"/>
      <c r="D190" s="7" t="s">
        <v>31</v>
      </c>
      <c r="E190" s="58" t="s">
        <v>134</v>
      </c>
      <c r="F190" s="46">
        <v>200</v>
      </c>
      <c r="G190" s="46">
        <v>0</v>
      </c>
      <c r="H190" s="46">
        <v>0</v>
      </c>
      <c r="I190" s="46">
        <v>17.46</v>
      </c>
      <c r="J190" s="46">
        <v>67.38</v>
      </c>
      <c r="K190" s="47">
        <v>504</v>
      </c>
      <c r="L190" s="46">
        <v>10</v>
      </c>
    </row>
    <row r="191" spans="1:12" ht="14.4" x14ac:dyDescent="0.3">
      <c r="A191" s="25"/>
      <c r="B191" s="16"/>
      <c r="C191" s="11"/>
      <c r="D191" s="7" t="s">
        <v>32</v>
      </c>
      <c r="E191" s="45" t="s">
        <v>57</v>
      </c>
      <c r="F191" s="46">
        <v>50</v>
      </c>
      <c r="G191" s="46">
        <v>3.85</v>
      </c>
      <c r="H191" s="46">
        <v>0.48</v>
      </c>
      <c r="I191" s="46">
        <v>23.95</v>
      </c>
      <c r="J191" s="46">
        <v>118</v>
      </c>
      <c r="K191" s="47">
        <v>12</v>
      </c>
      <c r="L191" s="46">
        <v>3</v>
      </c>
    </row>
    <row r="192" spans="1:12" ht="14.4" x14ac:dyDescent="0.3">
      <c r="A192" s="25"/>
      <c r="B192" s="16"/>
      <c r="C192" s="11"/>
      <c r="D192" s="7" t="s">
        <v>33</v>
      </c>
      <c r="E192" s="58" t="s">
        <v>71</v>
      </c>
      <c r="F192" s="46">
        <v>40</v>
      </c>
      <c r="G192" s="46">
        <v>2.81</v>
      </c>
      <c r="H192" s="46">
        <v>0.44</v>
      </c>
      <c r="I192" s="46">
        <v>18.52</v>
      </c>
      <c r="J192" s="46">
        <v>86.4</v>
      </c>
      <c r="K192" s="47">
        <v>110</v>
      </c>
      <c r="L192" s="46">
        <v>2</v>
      </c>
    </row>
    <row r="193" spans="1:12" ht="14.4" x14ac:dyDescent="0.3">
      <c r="A193" s="26"/>
      <c r="B193" s="18"/>
      <c r="C193" s="8"/>
      <c r="D193" s="19" t="s">
        <v>39</v>
      </c>
      <c r="E193" s="9"/>
      <c r="F193" s="21">
        <f>SUM(F186:F192)</f>
        <v>840</v>
      </c>
      <c r="G193" s="21">
        <f>SUM(G186:G192)</f>
        <v>36.630000000000003</v>
      </c>
      <c r="H193" s="21">
        <f>SUM(H186:H192)</f>
        <v>45.959999999999994</v>
      </c>
      <c r="I193" s="21">
        <f>SUM(I186:I192)</f>
        <v>93.3</v>
      </c>
      <c r="J193" s="21">
        <f>SUM(J186:J192)</f>
        <v>926.31999999999994</v>
      </c>
      <c r="K193" s="21"/>
      <c r="L193" s="21">
        <f>SUM(L186:L192)</f>
        <v>143</v>
      </c>
    </row>
    <row r="194" spans="1:12" ht="15" thickBot="1" x14ac:dyDescent="0.35">
      <c r="A194" s="28">
        <f>A176</f>
        <v>1</v>
      </c>
      <c r="B194" s="14">
        <f>B176</f>
        <v>6</v>
      </c>
      <c r="C194" s="10" t="s">
        <v>34</v>
      </c>
      <c r="D194" s="12" t="s">
        <v>35</v>
      </c>
      <c r="E194" s="63" t="s">
        <v>136</v>
      </c>
      <c r="F194" s="46">
        <v>30</v>
      </c>
      <c r="G194" s="46">
        <v>3.72</v>
      </c>
      <c r="H194" s="46">
        <v>2.5099999999999998</v>
      </c>
      <c r="I194" s="46">
        <v>6.77</v>
      </c>
      <c r="J194" s="46">
        <v>63.48</v>
      </c>
      <c r="K194" s="47">
        <v>68</v>
      </c>
      <c r="L194" s="46">
        <v>6</v>
      </c>
    </row>
    <row r="195" spans="1:12" ht="15" thickBot="1" x14ac:dyDescent="0.35">
      <c r="A195" s="25"/>
      <c r="B195" s="16"/>
      <c r="C195" s="11"/>
      <c r="D195" s="12" t="s">
        <v>31</v>
      </c>
      <c r="E195" s="58" t="s">
        <v>135</v>
      </c>
      <c r="F195" s="46">
        <v>200</v>
      </c>
      <c r="G195" s="46">
        <v>1</v>
      </c>
      <c r="H195" s="46">
        <v>0</v>
      </c>
      <c r="I195" s="46">
        <v>0</v>
      </c>
      <c r="J195" s="46">
        <v>110</v>
      </c>
      <c r="K195" s="47">
        <v>29</v>
      </c>
      <c r="L195" s="46">
        <v>13</v>
      </c>
    </row>
    <row r="196" spans="1:12" ht="14.4" x14ac:dyDescent="0.3">
      <c r="A196" s="25"/>
      <c r="B196" s="16"/>
      <c r="C196" s="11"/>
      <c r="D196" s="6" t="s">
        <v>24</v>
      </c>
      <c r="E196" s="53" t="s">
        <v>62</v>
      </c>
      <c r="F196" s="46">
        <v>180</v>
      </c>
      <c r="G196" s="46">
        <v>1.62</v>
      </c>
      <c r="H196" s="46">
        <v>0.36</v>
      </c>
      <c r="I196" s="46">
        <v>14.58</v>
      </c>
      <c r="J196" s="46">
        <v>77.400000000000006</v>
      </c>
      <c r="K196" s="47">
        <v>14</v>
      </c>
      <c r="L196" s="46">
        <v>28</v>
      </c>
    </row>
    <row r="197" spans="1:12" ht="14.4" x14ac:dyDescent="0.3">
      <c r="A197" s="26"/>
      <c r="B197" s="18"/>
      <c r="C197" s="8"/>
      <c r="D197" s="19" t="s">
        <v>39</v>
      </c>
      <c r="E197" s="9"/>
      <c r="F197" s="21">
        <f>SUM(F194:F196)</f>
        <v>410</v>
      </c>
      <c r="G197" s="21">
        <f>SUM(G194:G196)</f>
        <v>6.3400000000000007</v>
      </c>
      <c r="H197" s="21">
        <f>SUM(H194:H196)</f>
        <v>2.8699999999999997</v>
      </c>
      <c r="I197" s="21">
        <f>SUM(I194:I196)</f>
        <v>21.35</v>
      </c>
      <c r="J197" s="21">
        <f>SUM(J194:J196)</f>
        <v>250.88</v>
      </c>
      <c r="K197" s="27"/>
      <c r="L197" s="21">
        <f>SUM(L193:L196)</f>
        <v>190</v>
      </c>
    </row>
    <row r="198" spans="1:12" ht="15" thickBot="1" x14ac:dyDescent="0.35">
      <c r="A198" s="28">
        <f>A176</f>
        <v>1</v>
      </c>
      <c r="B198" s="14">
        <f>B176</f>
        <v>6</v>
      </c>
      <c r="C198" s="10" t="s">
        <v>36</v>
      </c>
      <c r="D198" s="7" t="s">
        <v>21</v>
      </c>
      <c r="E198" s="58" t="s">
        <v>138</v>
      </c>
      <c r="F198" s="46">
        <v>100</v>
      </c>
      <c r="G198" s="46">
        <v>15.09</v>
      </c>
      <c r="H198" s="46">
        <v>22.36</v>
      </c>
      <c r="I198" s="46">
        <v>5.57</v>
      </c>
      <c r="J198" s="46">
        <v>284.81</v>
      </c>
      <c r="K198" s="47">
        <v>400</v>
      </c>
      <c r="L198" s="46">
        <v>35</v>
      </c>
    </row>
    <row r="199" spans="1:12" ht="14.4" x14ac:dyDescent="0.3">
      <c r="A199" s="25"/>
      <c r="B199" s="16"/>
      <c r="C199" s="11"/>
      <c r="D199" s="7" t="s">
        <v>30</v>
      </c>
      <c r="E199" s="53" t="s">
        <v>137</v>
      </c>
      <c r="F199" s="46">
        <v>200</v>
      </c>
      <c r="G199" s="46">
        <v>3.8</v>
      </c>
      <c r="H199" s="46">
        <v>8.1999999999999993</v>
      </c>
      <c r="I199" s="46">
        <v>25.4</v>
      </c>
      <c r="J199" s="46">
        <v>190</v>
      </c>
      <c r="K199" s="47">
        <v>123</v>
      </c>
      <c r="L199" s="46">
        <v>21</v>
      </c>
    </row>
    <row r="200" spans="1:12" ht="15" thickBot="1" x14ac:dyDescent="0.35">
      <c r="A200" s="25"/>
      <c r="B200" s="16"/>
      <c r="C200" s="11"/>
      <c r="D200" s="7" t="s">
        <v>22</v>
      </c>
      <c r="E200" s="63" t="s">
        <v>83</v>
      </c>
      <c r="F200" s="46">
        <v>200</v>
      </c>
      <c r="G200" s="46">
        <v>0.26</v>
      </c>
      <c r="H200" s="46">
        <v>0</v>
      </c>
      <c r="I200" s="46">
        <v>10.24</v>
      </c>
      <c r="J200" s="46">
        <v>42.2</v>
      </c>
      <c r="K200" s="47">
        <v>19</v>
      </c>
      <c r="L200" s="46">
        <v>4</v>
      </c>
    </row>
    <row r="201" spans="1:12" ht="14.4" x14ac:dyDescent="0.3">
      <c r="A201" s="25"/>
      <c r="B201" s="16"/>
      <c r="C201" s="11"/>
      <c r="D201" s="7" t="s">
        <v>23</v>
      </c>
      <c r="E201" s="45" t="s">
        <v>57</v>
      </c>
      <c r="F201" s="46">
        <v>40</v>
      </c>
      <c r="G201" s="46">
        <v>3.08</v>
      </c>
      <c r="H201" s="46">
        <v>0.38</v>
      </c>
      <c r="I201" s="46">
        <v>19.16</v>
      </c>
      <c r="J201" s="46">
        <v>94.4</v>
      </c>
      <c r="K201" s="47">
        <v>12</v>
      </c>
      <c r="L201" s="46">
        <v>2.5</v>
      </c>
    </row>
    <row r="202" spans="1:12" ht="14.4" x14ac:dyDescent="0.3">
      <c r="A202" s="25"/>
      <c r="B202" s="16"/>
      <c r="C202" s="11"/>
      <c r="D202" s="6" t="s">
        <v>23</v>
      </c>
      <c r="E202" s="58" t="s">
        <v>71</v>
      </c>
      <c r="F202" s="46">
        <v>25</v>
      </c>
      <c r="G202" s="46">
        <v>2.46</v>
      </c>
      <c r="H202" s="46">
        <v>0.38</v>
      </c>
      <c r="I202" s="46">
        <v>16.2</v>
      </c>
      <c r="J202" s="46">
        <v>75.599999999999994</v>
      </c>
      <c r="K202" s="47">
        <v>110</v>
      </c>
      <c r="L202" s="46">
        <v>1.5</v>
      </c>
    </row>
    <row r="203" spans="1:12" ht="14.4" x14ac:dyDescent="0.3">
      <c r="A203" s="26"/>
      <c r="B203" s="18"/>
      <c r="C203" s="8"/>
      <c r="D203" s="19" t="s">
        <v>39</v>
      </c>
      <c r="E203" s="9"/>
      <c r="F203" s="21">
        <f>SUM(F198:F202)</f>
        <v>565</v>
      </c>
      <c r="G203" s="21">
        <f>SUM(G198:G202)</f>
        <v>24.690000000000005</v>
      </c>
      <c r="H203" s="21">
        <f>SUM(H198:H202)</f>
        <v>31.319999999999997</v>
      </c>
      <c r="I203" s="21">
        <f>SUM(I198:I202)</f>
        <v>76.570000000000007</v>
      </c>
      <c r="J203" s="21">
        <f>SUM(J198:J202)</f>
        <v>687.01</v>
      </c>
      <c r="K203" s="21"/>
      <c r="L203" s="21">
        <f>SUM(L198:L202)</f>
        <v>64</v>
      </c>
    </row>
    <row r="204" spans="1:12" ht="14.4" x14ac:dyDescent="0.3">
      <c r="A204" s="28">
        <f>A176</f>
        <v>1</v>
      </c>
      <c r="B204" s="14">
        <f>B176</f>
        <v>6</v>
      </c>
      <c r="C204" s="10" t="s">
        <v>37</v>
      </c>
      <c r="D204" s="12" t="s">
        <v>38</v>
      </c>
      <c r="E204" s="58" t="s">
        <v>84</v>
      </c>
      <c r="F204" s="46">
        <v>200</v>
      </c>
      <c r="G204" s="46">
        <v>5</v>
      </c>
      <c r="H204" s="46">
        <v>6</v>
      </c>
      <c r="I204" s="46">
        <v>8.4</v>
      </c>
      <c r="J204" s="46">
        <v>102</v>
      </c>
      <c r="K204" s="47">
        <v>61</v>
      </c>
      <c r="L204" s="46">
        <v>23</v>
      </c>
    </row>
    <row r="205" spans="1:12" ht="14.4" x14ac:dyDescent="0.3">
      <c r="A205" s="25"/>
      <c r="B205" s="16"/>
      <c r="C205" s="11"/>
      <c r="D205" s="12" t="s">
        <v>35</v>
      </c>
      <c r="E205" s="45"/>
      <c r="F205" s="46"/>
      <c r="G205" s="46"/>
      <c r="H205" s="46"/>
      <c r="I205" s="46"/>
      <c r="J205" s="46"/>
      <c r="K205" s="47"/>
      <c r="L205" s="46"/>
    </row>
    <row r="206" spans="1:12" ht="14.4" x14ac:dyDescent="0.3">
      <c r="A206" s="25"/>
      <c r="B206" s="16"/>
      <c r="C206" s="11"/>
      <c r="D206" s="12" t="s">
        <v>31</v>
      </c>
      <c r="E206" s="45"/>
      <c r="F206" s="46"/>
      <c r="G206" s="46"/>
      <c r="H206" s="46"/>
      <c r="I206" s="46"/>
      <c r="J206" s="46"/>
      <c r="K206" s="47"/>
      <c r="L206" s="46"/>
    </row>
    <row r="207" spans="1:12" ht="14.4" x14ac:dyDescent="0.3">
      <c r="A207" s="25"/>
      <c r="B207" s="16"/>
      <c r="C207" s="11"/>
      <c r="D207" s="12" t="s">
        <v>24</v>
      </c>
      <c r="E207" s="45"/>
      <c r="F207" s="46"/>
      <c r="G207" s="46"/>
      <c r="H207" s="46"/>
      <c r="I207" s="46"/>
      <c r="J207" s="46"/>
      <c r="K207" s="47"/>
      <c r="L207" s="46"/>
    </row>
    <row r="208" spans="1:12" ht="14.4" x14ac:dyDescent="0.3">
      <c r="A208" s="26"/>
      <c r="B208" s="18"/>
      <c r="C208" s="8"/>
      <c r="D208" s="20" t="s">
        <v>39</v>
      </c>
      <c r="E208" s="9"/>
      <c r="F208" s="21">
        <f>SUM(F204:F207)</f>
        <v>200</v>
      </c>
      <c r="G208" s="21">
        <f>SUM(G204:G207)</f>
        <v>5</v>
      </c>
      <c r="H208" s="21">
        <f>SUM(H204:H207)</f>
        <v>6</v>
      </c>
      <c r="I208" s="21">
        <f>SUM(I204:I207)</f>
        <v>8.4</v>
      </c>
      <c r="J208" s="21">
        <f>SUM(J204:J207)</f>
        <v>102</v>
      </c>
      <c r="K208" s="21"/>
      <c r="L208" s="21">
        <f t="shared" ref="L208" si="26">SUM(L204:L207)</f>
        <v>23</v>
      </c>
    </row>
    <row r="209" spans="1:12" ht="15.75" customHeight="1" thickBot="1" x14ac:dyDescent="0.3">
      <c r="A209" s="31">
        <f>A176</f>
        <v>1</v>
      </c>
      <c r="B209" s="32">
        <f>B176</f>
        <v>6</v>
      </c>
      <c r="C209" s="114" t="s">
        <v>4</v>
      </c>
      <c r="D209" s="115"/>
      <c r="E209" s="33"/>
      <c r="F209" s="34">
        <f>F183+F185+F193+F197+F203+F208</f>
        <v>2015</v>
      </c>
      <c r="G209" s="34">
        <f>G183+G185+G193+G197+G203+G208</f>
        <v>88.78</v>
      </c>
      <c r="H209" s="34">
        <f>H183+H185+H193+H197+H203+H208</f>
        <v>112.83999999999999</v>
      </c>
      <c r="I209" s="34">
        <f>I183+I185+I193+I197+I203+I208</f>
        <v>266.54999999999995</v>
      </c>
      <c r="J209" s="34">
        <f>J183+J185+J193+J197+J203+J208</f>
        <v>2539.33</v>
      </c>
      <c r="K209" s="35"/>
      <c r="L209" s="34">
        <f ca="1">L183+L185+L193+L197+L203+L208</f>
        <v>0</v>
      </c>
    </row>
    <row r="210" spans="1:12" ht="14.4" x14ac:dyDescent="0.3">
      <c r="A210" s="22">
        <v>1</v>
      </c>
      <c r="B210" s="23">
        <v>7</v>
      </c>
      <c r="C210" s="24" t="s">
        <v>20</v>
      </c>
      <c r="D210" s="5" t="s">
        <v>21</v>
      </c>
      <c r="E210" s="42" t="s">
        <v>140</v>
      </c>
      <c r="F210" s="43">
        <v>150</v>
      </c>
      <c r="G210" s="43">
        <v>12.93</v>
      </c>
      <c r="H210" s="43">
        <v>20.07</v>
      </c>
      <c r="I210" s="43">
        <v>3.69</v>
      </c>
      <c r="J210" s="43">
        <v>244.62</v>
      </c>
      <c r="K210" s="44">
        <v>1</v>
      </c>
      <c r="L210" s="69">
        <v>43</v>
      </c>
    </row>
    <row r="211" spans="1:12" ht="14.4" x14ac:dyDescent="0.3">
      <c r="A211" s="25"/>
      <c r="B211" s="16"/>
      <c r="C211" s="11"/>
      <c r="D211" s="7" t="s">
        <v>22</v>
      </c>
      <c r="E211" s="45" t="s">
        <v>66</v>
      </c>
      <c r="F211" s="46">
        <v>200</v>
      </c>
      <c r="G211" s="46">
        <v>1.66</v>
      </c>
      <c r="H211" s="46">
        <v>1.6</v>
      </c>
      <c r="I211" s="46">
        <v>12.38</v>
      </c>
      <c r="J211" s="46">
        <v>69.819999999999993</v>
      </c>
      <c r="K211" s="47">
        <v>34</v>
      </c>
      <c r="L211" s="68">
        <v>5</v>
      </c>
    </row>
    <row r="212" spans="1:12" ht="14.4" x14ac:dyDescent="0.3">
      <c r="A212" s="25"/>
      <c r="B212" s="16"/>
      <c r="C212" s="11"/>
      <c r="D212" s="7" t="s">
        <v>32</v>
      </c>
      <c r="E212" s="45" t="s">
        <v>57</v>
      </c>
      <c r="F212" s="46">
        <v>40</v>
      </c>
      <c r="G212" s="46">
        <v>3.08</v>
      </c>
      <c r="H212" s="46">
        <v>0.38</v>
      </c>
      <c r="I212" s="46">
        <v>19.16</v>
      </c>
      <c r="J212" s="46">
        <v>94.4</v>
      </c>
      <c r="K212" s="47" t="s">
        <v>141</v>
      </c>
      <c r="L212" s="68">
        <v>2.5</v>
      </c>
    </row>
    <row r="213" spans="1:12" ht="14.4" x14ac:dyDescent="0.3">
      <c r="A213" s="25"/>
      <c r="B213" s="16"/>
      <c r="C213" s="11"/>
      <c r="D213" s="7" t="s">
        <v>33</v>
      </c>
      <c r="E213" s="45" t="s">
        <v>71</v>
      </c>
      <c r="F213" s="46">
        <v>20</v>
      </c>
      <c r="G213" s="46">
        <v>1.75</v>
      </c>
      <c r="H213" s="46">
        <v>0.27</v>
      </c>
      <c r="I213" s="46">
        <v>11.57</v>
      </c>
      <c r="J213" s="46">
        <v>54</v>
      </c>
      <c r="K213" s="47">
        <v>110</v>
      </c>
      <c r="L213" s="68">
        <v>1</v>
      </c>
    </row>
    <row r="214" spans="1:12" ht="14.4" x14ac:dyDescent="0.3">
      <c r="A214" s="25"/>
      <c r="B214" s="16"/>
      <c r="C214" s="11"/>
      <c r="D214" s="7" t="s">
        <v>24</v>
      </c>
      <c r="E214" s="45" t="s">
        <v>100</v>
      </c>
      <c r="F214" s="46">
        <v>100</v>
      </c>
      <c r="G214" s="46">
        <v>0.8</v>
      </c>
      <c r="H214" s="46">
        <v>0.2</v>
      </c>
      <c r="I214" s="46">
        <v>7.5</v>
      </c>
      <c r="J214" s="46">
        <v>38</v>
      </c>
      <c r="K214" s="47">
        <v>112</v>
      </c>
      <c r="L214" s="68">
        <v>22</v>
      </c>
    </row>
    <row r="215" spans="1:12" ht="14.4" x14ac:dyDescent="0.3">
      <c r="A215" s="26"/>
      <c r="B215" s="18"/>
      <c r="C215" s="8"/>
      <c r="D215" s="19" t="s">
        <v>39</v>
      </c>
      <c r="E215" s="9"/>
      <c r="F215" s="21">
        <f>SUM(F210:F214)</f>
        <v>510</v>
      </c>
      <c r="G215" s="21">
        <f>SUM(G210:G214)</f>
        <v>20.220000000000002</v>
      </c>
      <c r="H215" s="21">
        <f>SUM(H210:H214)</f>
        <v>22.52</v>
      </c>
      <c r="I215" s="21">
        <f>SUM(I210:I214)</f>
        <v>54.300000000000004</v>
      </c>
      <c r="J215" s="21">
        <f>SUM(J210:J214)</f>
        <v>500.84000000000003</v>
      </c>
      <c r="K215" s="27"/>
      <c r="L215" s="21">
        <f>SUM(L210:L214)</f>
        <v>73.5</v>
      </c>
    </row>
    <row r="216" spans="1:12" ht="14.4" x14ac:dyDescent="0.3">
      <c r="A216" s="28">
        <f>A210</f>
        <v>1</v>
      </c>
      <c r="B216" s="14">
        <f>B210</f>
        <v>7</v>
      </c>
      <c r="C216" s="10" t="s">
        <v>25</v>
      </c>
      <c r="D216" s="12" t="s">
        <v>24</v>
      </c>
      <c r="E216" s="45"/>
      <c r="F216" s="46"/>
      <c r="G216" s="46"/>
      <c r="H216" s="46"/>
      <c r="I216" s="46"/>
      <c r="J216" s="46"/>
      <c r="K216" s="47"/>
      <c r="L216" s="46"/>
    </row>
    <row r="217" spans="1:12" ht="14.4" x14ac:dyDescent="0.3">
      <c r="A217" s="26"/>
      <c r="B217" s="18"/>
      <c r="C217" s="8"/>
      <c r="D217" s="19" t="s">
        <v>39</v>
      </c>
      <c r="E217" s="9"/>
      <c r="F217" s="21">
        <f>SUM(F216:F216)</f>
        <v>0</v>
      </c>
      <c r="G217" s="21">
        <f>SUM(G216:G216)</f>
        <v>0</v>
      </c>
      <c r="H217" s="21">
        <f>SUM(H216:H216)</f>
        <v>0</v>
      </c>
      <c r="I217" s="21">
        <f>SUM(I216:I216)</f>
        <v>0</v>
      </c>
      <c r="J217" s="21">
        <f>SUM(J216:J216)</f>
        <v>0</v>
      </c>
      <c r="K217" s="27"/>
      <c r="L217" s="21">
        <f ca="1">SUM(L216:L222)</f>
        <v>0</v>
      </c>
    </row>
    <row r="218" spans="1:12" ht="14.4" x14ac:dyDescent="0.3">
      <c r="A218" s="28">
        <f>A210</f>
        <v>1</v>
      </c>
      <c r="B218" s="14">
        <f>B210</f>
        <v>7</v>
      </c>
      <c r="C218" s="10" t="s">
        <v>26</v>
      </c>
      <c r="D218" s="7" t="s">
        <v>27</v>
      </c>
      <c r="E218" s="45" t="s">
        <v>142</v>
      </c>
      <c r="F218" s="46" t="s">
        <v>143</v>
      </c>
      <c r="G218" s="46">
        <v>5.12</v>
      </c>
      <c r="H218" s="46">
        <v>10.7</v>
      </c>
      <c r="I218" s="46">
        <v>11.74</v>
      </c>
      <c r="J218" s="46">
        <v>163.82</v>
      </c>
      <c r="K218" s="47">
        <v>68</v>
      </c>
      <c r="L218" s="68">
        <v>15</v>
      </c>
    </row>
    <row r="219" spans="1:12" ht="14.4" x14ac:dyDescent="0.3">
      <c r="A219" s="25"/>
      <c r="B219" s="16"/>
      <c r="C219" s="11"/>
      <c r="D219" s="7" t="s">
        <v>28</v>
      </c>
      <c r="E219" s="45" t="s">
        <v>144</v>
      </c>
      <c r="F219" s="46">
        <v>200</v>
      </c>
      <c r="G219" s="46">
        <v>3.82</v>
      </c>
      <c r="H219" s="46">
        <v>5.75</v>
      </c>
      <c r="I219" s="46">
        <v>11.84</v>
      </c>
      <c r="J219" s="46">
        <v>115</v>
      </c>
      <c r="K219" s="47">
        <v>108</v>
      </c>
      <c r="L219" s="68">
        <v>30</v>
      </c>
    </row>
    <row r="220" spans="1:12" ht="14.4" x14ac:dyDescent="0.3">
      <c r="A220" s="25"/>
      <c r="B220" s="16"/>
      <c r="C220" s="11"/>
      <c r="D220" s="7" t="s">
        <v>29</v>
      </c>
      <c r="E220" s="45" t="s">
        <v>55</v>
      </c>
      <c r="F220" s="46">
        <v>90</v>
      </c>
      <c r="G220" s="46">
        <v>15.45</v>
      </c>
      <c r="H220" s="46">
        <v>16.5</v>
      </c>
      <c r="I220" s="46">
        <v>3.15</v>
      </c>
      <c r="J220" s="46">
        <v>222.75</v>
      </c>
      <c r="K220" s="47">
        <v>106</v>
      </c>
      <c r="L220" s="68">
        <v>70</v>
      </c>
    </row>
    <row r="221" spans="1:12" ht="14.4" x14ac:dyDescent="0.3">
      <c r="A221" s="25"/>
      <c r="B221" s="16"/>
      <c r="C221" s="11"/>
      <c r="D221" s="7" t="s">
        <v>30</v>
      </c>
      <c r="E221" s="45" t="s">
        <v>92</v>
      </c>
      <c r="F221" s="46">
        <v>150</v>
      </c>
      <c r="G221" s="46">
        <v>6.43</v>
      </c>
      <c r="H221" s="46">
        <v>6.42</v>
      </c>
      <c r="I221" s="46">
        <v>31.57</v>
      </c>
      <c r="J221" s="46">
        <v>208.95</v>
      </c>
      <c r="K221" s="47">
        <v>46</v>
      </c>
      <c r="L221" s="68">
        <v>12</v>
      </c>
    </row>
    <row r="222" spans="1:12" ht="14.4" x14ac:dyDescent="0.3">
      <c r="A222" s="25"/>
      <c r="B222" s="16"/>
      <c r="C222" s="11"/>
      <c r="D222" s="7" t="s">
        <v>31</v>
      </c>
      <c r="E222" s="45" t="s">
        <v>145</v>
      </c>
      <c r="F222" s="46">
        <v>200</v>
      </c>
      <c r="G222" s="46">
        <v>0.7</v>
      </c>
      <c r="H222" s="46">
        <v>0.14000000000000001</v>
      </c>
      <c r="I222" s="46">
        <v>30.82</v>
      </c>
      <c r="J222" s="46">
        <v>120.24</v>
      </c>
      <c r="K222" s="47">
        <v>41</v>
      </c>
      <c r="L222" s="68">
        <v>10</v>
      </c>
    </row>
    <row r="223" spans="1:12" ht="14.4" x14ac:dyDescent="0.3">
      <c r="A223" s="25"/>
      <c r="B223" s="16"/>
      <c r="C223" s="11"/>
      <c r="D223" s="7" t="s">
        <v>32</v>
      </c>
      <c r="E223" s="45" t="s">
        <v>57</v>
      </c>
      <c r="F223" s="46">
        <v>50</v>
      </c>
      <c r="G223" s="46">
        <v>3.85</v>
      </c>
      <c r="H223" s="46">
        <v>0.48</v>
      </c>
      <c r="I223" s="46">
        <v>23.95</v>
      </c>
      <c r="J223" s="46">
        <v>118</v>
      </c>
      <c r="K223" s="47">
        <v>12</v>
      </c>
      <c r="L223" s="68">
        <v>3</v>
      </c>
    </row>
    <row r="224" spans="1:12" ht="14.4" x14ac:dyDescent="0.3">
      <c r="A224" s="25"/>
      <c r="B224" s="16"/>
      <c r="C224" s="11"/>
      <c r="D224" s="7" t="s">
        <v>33</v>
      </c>
      <c r="E224" s="45" t="s">
        <v>71</v>
      </c>
      <c r="F224" s="46">
        <v>30</v>
      </c>
      <c r="G224" s="46">
        <v>2.11</v>
      </c>
      <c r="H224" s="46">
        <v>0.33</v>
      </c>
      <c r="I224" s="46">
        <v>13.89</v>
      </c>
      <c r="J224" s="46">
        <v>64.8</v>
      </c>
      <c r="K224" s="47">
        <v>110</v>
      </c>
      <c r="L224" s="68">
        <v>1.5</v>
      </c>
    </row>
    <row r="225" spans="1:12" ht="14.4" x14ac:dyDescent="0.3">
      <c r="A225" s="25"/>
      <c r="B225" s="16"/>
      <c r="C225" s="11"/>
      <c r="D225" s="7" t="s">
        <v>38</v>
      </c>
      <c r="E225" s="45" t="s">
        <v>59</v>
      </c>
      <c r="F225" s="46">
        <v>10</v>
      </c>
      <c r="G225" s="46">
        <v>0.26</v>
      </c>
      <c r="H225" s="46">
        <v>1.5</v>
      </c>
      <c r="I225" s="46">
        <v>0.36</v>
      </c>
      <c r="J225" s="46">
        <v>16.2</v>
      </c>
      <c r="K225" s="47">
        <v>479</v>
      </c>
      <c r="L225" s="68">
        <v>3</v>
      </c>
    </row>
    <row r="226" spans="1:12" ht="14.4" x14ac:dyDescent="0.3">
      <c r="A226" s="26"/>
      <c r="B226" s="18"/>
      <c r="C226" s="8"/>
      <c r="D226" s="19" t="s">
        <v>39</v>
      </c>
      <c r="E226" s="9"/>
      <c r="F226" s="21">
        <f>SUM(F218:F225)</f>
        <v>730</v>
      </c>
      <c r="G226" s="21">
        <f>SUM(G218:G225)</f>
        <v>37.739999999999995</v>
      </c>
      <c r="H226" s="21">
        <f>SUM(H218:H225)</f>
        <v>41.82</v>
      </c>
      <c r="I226" s="21">
        <f>SUM(I218:I225)</f>
        <v>127.32000000000001</v>
      </c>
      <c r="J226" s="21">
        <f>SUM(J218:J225)</f>
        <v>1029.76</v>
      </c>
      <c r="K226" s="21"/>
      <c r="L226" s="21">
        <f t="shared" ref="L226" si="27">SUM(L218:L225)</f>
        <v>144.5</v>
      </c>
    </row>
    <row r="227" spans="1:12" ht="14.4" x14ac:dyDescent="0.3">
      <c r="A227" s="28">
        <f>A210</f>
        <v>1</v>
      </c>
      <c r="B227" s="14">
        <f>B210</f>
        <v>7</v>
      </c>
      <c r="C227" s="10" t="s">
        <v>34</v>
      </c>
      <c r="D227" s="12" t="s">
        <v>27</v>
      </c>
      <c r="E227" s="45" t="s">
        <v>139</v>
      </c>
      <c r="F227" s="46">
        <v>150</v>
      </c>
      <c r="G227" s="46">
        <v>21.47</v>
      </c>
      <c r="H227" s="46">
        <v>14.9</v>
      </c>
      <c r="I227" s="46">
        <v>51.61</v>
      </c>
      <c r="J227" s="46">
        <v>420.42</v>
      </c>
      <c r="K227" s="47">
        <v>324</v>
      </c>
      <c r="L227" s="68">
        <v>50</v>
      </c>
    </row>
    <row r="228" spans="1:12" ht="14.4" x14ac:dyDescent="0.3">
      <c r="A228" s="25"/>
      <c r="B228" s="16"/>
      <c r="C228" s="11"/>
      <c r="D228" s="12" t="s">
        <v>31</v>
      </c>
      <c r="E228" s="45" t="s">
        <v>61</v>
      </c>
      <c r="F228" s="46">
        <v>200</v>
      </c>
      <c r="G228" s="46">
        <v>1</v>
      </c>
      <c r="H228" s="46">
        <v>0.2</v>
      </c>
      <c r="I228" s="46">
        <v>0.2</v>
      </c>
      <c r="J228" s="46">
        <v>92</v>
      </c>
      <c r="K228" s="47">
        <v>29</v>
      </c>
      <c r="L228" s="68">
        <v>13</v>
      </c>
    </row>
    <row r="229" spans="1:12" ht="14.4" x14ac:dyDescent="0.3">
      <c r="A229" s="26"/>
      <c r="B229" s="18"/>
      <c r="C229" s="8"/>
      <c r="D229" s="19" t="s">
        <v>39</v>
      </c>
      <c r="E229" s="9"/>
      <c r="F229" s="21">
        <f>SUM(F227:F228)</f>
        <v>350</v>
      </c>
      <c r="G229" s="21">
        <f>SUM(G227:G228)</f>
        <v>22.47</v>
      </c>
      <c r="H229" s="21">
        <f>SUM(H227:H228)</f>
        <v>15.1</v>
      </c>
      <c r="I229" s="21">
        <f>SUM(I227:I228)</f>
        <v>51.81</v>
      </c>
      <c r="J229" s="21">
        <f>SUM(J227:J228)</f>
        <v>512.42000000000007</v>
      </c>
      <c r="K229" s="27"/>
      <c r="L229" s="21">
        <f>SUM(L225:L228)</f>
        <v>210.5</v>
      </c>
    </row>
    <row r="230" spans="1:12" ht="14.4" x14ac:dyDescent="0.3">
      <c r="A230" s="28">
        <f>A210</f>
        <v>1</v>
      </c>
      <c r="B230" s="14">
        <f>B210</f>
        <v>7</v>
      </c>
      <c r="C230" s="10" t="s">
        <v>36</v>
      </c>
      <c r="D230" s="7" t="s">
        <v>21</v>
      </c>
      <c r="E230" s="45" t="s">
        <v>146</v>
      </c>
      <c r="F230" s="46">
        <v>100</v>
      </c>
      <c r="G230" s="46">
        <v>8.6999999999999993</v>
      </c>
      <c r="H230" s="46">
        <v>5.3</v>
      </c>
      <c r="I230" s="46">
        <v>9.6</v>
      </c>
      <c r="J230" s="46">
        <v>121</v>
      </c>
      <c r="K230" s="47">
        <v>25</v>
      </c>
      <c r="L230" s="68">
        <v>30</v>
      </c>
    </row>
    <row r="231" spans="1:12" ht="14.4" x14ac:dyDescent="0.3">
      <c r="A231" s="25"/>
      <c r="B231" s="16"/>
      <c r="C231" s="11"/>
      <c r="D231" s="7" t="s">
        <v>30</v>
      </c>
      <c r="E231" s="45" t="s">
        <v>147</v>
      </c>
      <c r="F231" s="46">
        <v>200</v>
      </c>
      <c r="G231" s="46">
        <v>7.4</v>
      </c>
      <c r="H231" s="46">
        <v>7.2</v>
      </c>
      <c r="I231" s="46">
        <v>7.8</v>
      </c>
      <c r="J231" s="46">
        <v>126</v>
      </c>
      <c r="K231" s="47">
        <v>64</v>
      </c>
      <c r="L231" s="68">
        <v>20</v>
      </c>
    </row>
    <row r="232" spans="1:12" ht="14.4" x14ac:dyDescent="0.3">
      <c r="A232" s="25"/>
      <c r="B232" s="16"/>
      <c r="C232" s="11"/>
      <c r="D232" s="7" t="s">
        <v>31</v>
      </c>
      <c r="E232" s="45" t="s">
        <v>70</v>
      </c>
      <c r="F232" s="46">
        <v>200</v>
      </c>
      <c r="G232" s="46">
        <v>0.26</v>
      </c>
      <c r="H232" s="46">
        <v>0</v>
      </c>
      <c r="I232" s="46">
        <v>10.24</v>
      </c>
      <c r="J232" s="46">
        <v>42.2</v>
      </c>
      <c r="K232" s="47">
        <v>34</v>
      </c>
      <c r="L232" s="68">
        <v>2</v>
      </c>
    </row>
    <row r="233" spans="1:12" ht="14.4" x14ac:dyDescent="0.3">
      <c r="A233" s="25"/>
      <c r="B233" s="16"/>
      <c r="C233" s="11"/>
      <c r="D233" s="7" t="s">
        <v>32</v>
      </c>
      <c r="E233" s="45" t="s">
        <v>57</v>
      </c>
      <c r="F233" s="46">
        <v>40</v>
      </c>
      <c r="G233" s="46">
        <v>3.08</v>
      </c>
      <c r="H233" s="46">
        <v>0.38</v>
      </c>
      <c r="I233" s="46">
        <v>19.16</v>
      </c>
      <c r="J233" s="46">
        <v>94.4</v>
      </c>
      <c r="K233" s="47" t="s">
        <v>141</v>
      </c>
      <c r="L233" s="68">
        <v>2.5</v>
      </c>
    </row>
    <row r="234" spans="1:12" ht="14.4" x14ac:dyDescent="0.3">
      <c r="A234" s="25"/>
      <c r="B234" s="16"/>
      <c r="C234" s="11"/>
      <c r="D234" s="7" t="s">
        <v>33</v>
      </c>
      <c r="E234" s="45" t="s">
        <v>71</v>
      </c>
      <c r="F234" s="46">
        <v>35</v>
      </c>
      <c r="G234" s="46">
        <v>2.46</v>
      </c>
      <c r="H234" s="46">
        <v>0.38</v>
      </c>
      <c r="I234" s="46">
        <v>16.2</v>
      </c>
      <c r="J234" s="46">
        <v>75.599999999999994</v>
      </c>
      <c r="K234" s="47">
        <v>110</v>
      </c>
      <c r="L234" s="68">
        <v>1.5</v>
      </c>
    </row>
    <row r="235" spans="1:12" ht="14.4" x14ac:dyDescent="0.3">
      <c r="A235" s="26"/>
      <c r="B235" s="18"/>
      <c r="C235" s="8"/>
      <c r="D235" s="19" t="s">
        <v>39</v>
      </c>
      <c r="E235" s="9"/>
      <c r="F235" s="21">
        <f>SUM(F230:F234)</f>
        <v>575</v>
      </c>
      <c r="G235" s="21">
        <f>SUM(G230:G234)</f>
        <v>21.900000000000006</v>
      </c>
      <c r="H235" s="21">
        <f>SUM(H230:H234)</f>
        <v>13.260000000000002</v>
      </c>
      <c r="I235" s="21">
        <f>SUM(I230:I234)</f>
        <v>63</v>
      </c>
      <c r="J235" s="21">
        <f>SUM(J230:J234)</f>
        <v>459.20000000000005</v>
      </c>
      <c r="K235" s="21"/>
      <c r="L235" s="21">
        <f t="shared" ref="L235" si="28">SUM(L230:L234)</f>
        <v>56</v>
      </c>
    </row>
    <row r="236" spans="1:12" ht="14.4" x14ac:dyDescent="0.3">
      <c r="A236" s="28">
        <f>A210</f>
        <v>1</v>
      </c>
      <c r="B236" s="14">
        <f>B210</f>
        <v>7</v>
      </c>
      <c r="C236" s="10" t="s">
        <v>37</v>
      </c>
      <c r="D236" s="12" t="s">
        <v>38</v>
      </c>
      <c r="E236" s="45" t="s">
        <v>148</v>
      </c>
      <c r="F236" s="46">
        <v>200</v>
      </c>
      <c r="G236" s="46">
        <v>6</v>
      </c>
      <c r="H236" s="46">
        <v>5</v>
      </c>
      <c r="I236" s="46">
        <v>22</v>
      </c>
      <c r="J236" s="46">
        <v>160</v>
      </c>
      <c r="K236" s="47">
        <v>47</v>
      </c>
      <c r="L236" s="68">
        <v>23</v>
      </c>
    </row>
    <row r="237" spans="1:12" ht="14.4" x14ac:dyDescent="0.3">
      <c r="A237" s="25"/>
      <c r="B237" s="16"/>
      <c r="C237" s="11"/>
      <c r="D237" s="12" t="s">
        <v>35</v>
      </c>
      <c r="E237" s="45"/>
      <c r="F237" s="46"/>
      <c r="G237" s="46"/>
      <c r="H237" s="46"/>
      <c r="I237" s="46"/>
      <c r="J237" s="46"/>
      <c r="K237" s="47"/>
      <c r="L237" s="46"/>
    </row>
    <row r="238" spans="1:12" ht="14.4" x14ac:dyDescent="0.3">
      <c r="A238" s="25"/>
      <c r="B238" s="16"/>
      <c r="C238" s="11"/>
      <c r="D238" s="12" t="s">
        <v>31</v>
      </c>
      <c r="E238" s="45"/>
      <c r="F238" s="46"/>
      <c r="G238" s="46"/>
      <c r="H238" s="46"/>
      <c r="I238" s="46"/>
      <c r="J238" s="46"/>
      <c r="K238" s="47"/>
      <c r="L238" s="46"/>
    </row>
    <row r="239" spans="1:12" ht="14.4" x14ac:dyDescent="0.3">
      <c r="A239" s="25"/>
      <c r="B239" s="16"/>
      <c r="C239" s="11"/>
      <c r="D239" s="12" t="s">
        <v>24</v>
      </c>
      <c r="E239" s="45"/>
      <c r="F239" s="46"/>
      <c r="G239" s="46"/>
      <c r="H239" s="46"/>
      <c r="I239" s="46"/>
      <c r="J239" s="46"/>
      <c r="K239" s="47"/>
      <c r="L239" s="46"/>
    </row>
    <row r="240" spans="1:12" ht="14.4" x14ac:dyDescent="0.3">
      <c r="A240" s="26"/>
      <c r="B240" s="18"/>
      <c r="C240" s="8"/>
      <c r="D240" s="20" t="s">
        <v>39</v>
      </c>
      <c r="E240" s="9"/>
      <c r="F240" s="21">
        <f>SUM(F236:F239)</f>
        <v>200</v>
      </c>
      <c r="G240" s="21">
        <f>SUM(G236:G239)</f>
        <v>6</v>
      </c>
      <c r="H240" s="21">
        <f>SUM(H236:H239)</f>
        <v>5</v>
      </c>
      <c r="I240" s="21">
        <f>SUM(I236:I239)</f>
        <v>22</v>
      </c>
      <c r="J240" s="21">
        <f>SUM(J236:J239)</f>
        <v>160</v>
      </c>
      <c r="K240" s="21"/>
      <c r="L240" s="21">
        <f t="shared" ref="L240" si="29">SUM(L236:L239)</f>
        <v>23</v>
      </c>
    </row>
    <row r="241" spans="1:12" ht="15.75" customHeight="1" x14ac:dyDescent="0.25">
      <c r="A241" s="31">
        <f>A210</f>
        <v>1</v>
      </c>
      <c r="B241" s="32">
        <f>B210</f>
        <v>7</v>
      </c>
      <c r="C241" s="114" t="s">
        <v>4</v>
      </c>
      <c r="D241" s="115"/>
      <c r="E241" s="33"/>
      <c r="F241" s="34">
        <f>F215+F217+F226+F229+F235+F240</f>
        <v>2365</v>
      </c>
      <c r="G241" s="34">
        <f>G215+G217+G226+G229+G235+G240</f>
        <v>108.33</v>
      </c>
      <c r="H241" s="34">
        <f>H215+H217+H226+H229+H235+H240</f>
        <v>97.7</v>
      </c>
      <c r="I241" s="34">
        <f>I215+I217+I226+I229+I235+I240</f>
        <v>318.43</v>
      </c>
      <c r="J241" s="34">
        <f>J215+J217+J226+J229+J235+J240</f>
        <v>2662.2200000000003</v>
      </c>
      <c r="K241" s="35"/>
      <c r="L241" s="34">
        <f ca="1">L215+L217+L226+L229+L235+L240</f>
        <v>0</v>
      </c>
    </row>
    <row r="242" spans="1:12" ht="14.4" x14ac:dyDescent="0.3">
      <c r="A242" s="22">
        <v>2</v>
      </c>
      <c r="B242" s="23">
        <v>8</v>
      </c>
      <c r="C242" s="24" t="s">
        <v>20</v>
      </c>
      <c r="D242" s="5" t="s">
        <v>21</v>
      </c>
      <c r="E242" s="42" t="s">
        <v>149</v>
      </c>
      <c r="F242" s="43">
        <v>200</v>
      </c>
      <c r="G242" s="43">
        <v>6.42</v>
      </c>
      <c r="H242" s="43">
        <v>6.51</v>
      </c>
      <c r="I242" s="43">
        <v>21.45</v>
      </c>
      <c r="J242" s="43">
        <v>171.01</v>
      </c>
      <c r="K242" s="44">
        <v>104</v>
      </c>
      <c r="L242" s="69">
        <v>29</v>
      </c>
    </row>
    <row r="243" spans="1:12" ht="14.4" x14ac:dyDescent="0.3">
      <c r="A243" s="25"/>
      <c r="B243" s="16"/>
      <c r="C243" s="11"/>
      <c r="D243" s="7" t="s">
        <v>22</v>
      </c>
      <c r="E243" s="45" t="s">
        <v>48</v>
      </c>
      <c r="F243" s="46">
        <v>200</v>
      </c>
      <c r="G243" s="46">
        <v>3.2</v>
      </c>
      <c r="H243" s="46">
        <v>2.7</v>
      </c>
      <c r="I243" s="46">
        <v>15.9</v>
      </c>
      <c r="J243" s="46">
        <v>79</v>
      </c>
      <c r="K243" s="47">
        <v>5</v>
      </c>
      <c r="L243" s="68">
        <v>11</v>
      </c>
    </row>
    <row r="244" spans="1:12" ht="14.4" x14ac:dyDescent="0.3">
      <c r="A244" s="25"/>
      <c r="B244" s="16"/>
      <c r="C244" s="11"/>
      <c r="D244" s="7" t="s">
        <v>32</v>
      </c>
      <c r="E244" s="45" t="s">
        <v>57</v>
      </c>
      <c r="F244" s="46">
        <v>40</v>
      </c>
      <c r="G244" s="46">
        <v>3.08</v>
      </c>
      <c r="H244" s="46">
        <v>0.38</v>
      </c>
      <c r="I244" s="46">
        <v>19.16</v>
      </c>
      <c r="J244" s="46">
        <v>94.4</v>
      </c>
      <c r="K244" s="47">
        <v>12</v>
      </c>
      <c r="L244" s="68">
        <v>2.5</v>
      </c>
    </row>
    <row r="245" spans="1:12" ht="14.4" x14ac:dyDescent="0.3">
      <c r="A245" s="25"/>
      <c r="B245" s="16"/>
      <c r="C245" s="11"/>
      <c r="D245" s="7" t="s">
        <v>33</v>
      </c>
      <c r="E245" s="45" t="s">
        <v>71</v>
      </c>
      <c r="F245" s="46">
        <v>25</v>
      </c>
      <c r="G245" s="46">
        <v>1.75</v>
      </c>
      <c r="H245" s="46">
        <v>0.27</v>
      </c>
      <c r="I245" s="46">
        <v>11.57</v>
      </c>
      <c r="J245" s="46">
        <v>54</v>
      </c>
      <c r="K245" s="47">
        <v>110</v>
      </c>
      <c r="L245" s="68">
        <v>1.5</v>
      </c>
    </row>
    <row r="246" spans="1:12" ht="14.4" x14ac:dyDescent="0.3">
      <c r="A246" s="25"/>
      <c r="B246" s="16"/>
      <c r="C246" s="11"/>
      <c r="D246" s="7" t="s">
        <v>24</v>
      </c>
      <c r="E246" s="45"/>
      <c r="F246" s="46"/>
      <c r="G246" s="46"/>
      <c r="H246" s="46"/>
      <c r="I246" s="46"/>
      <c r="J246" s="46"/>
      <c r="K246" s="47"/>
      <c r="L246" s="68"/>
    </row>
    <row r="247" spans="1:12" ht="14.4" x14ac:dyDescent="0.3">
      <c r="A247" s="25"/>
      <c r="B247" s="16"/>
      <c r="C247" s="11"/>
      <c r="D247" s="6" t="s">
        <v>27</v>
      </c>
      <c r="E247" s="45" t="s">
        <v>150</v>
      </c>
      <c r="F247" s="46">
        <v>40</v>
      </c>
      <c r="G247" s="46">
        <v>5.0999999999999996</v>
      </c>
      <c r="H247" s="46">
        <v>4.5999999999999996</v>
      </c>
      <c r="I247" s="46">
        <v>0.3</v>
      </c>
      <c r="J247" s="46">
        <v>63</v>
      </c>
      <c r="K247" s="47">
        <v>49</v>
      </c>
      <c r="L247" s="68">
        <v>11</v>
      </c>
    </row>
    <row r="248" spans="1:12" ht="14.4" x14ac:dyDescent="0.3">
      <c r="A248" s="25"/>
      <c r="B248" s="16"/>
      <c r="C248" s="11"/>
      <c r="D248" s="20" t="s">
        <v>39</v>
      </c>
      <c r="E248" s="9"/>
      <c r="F248" s="21">
        <f>SUM(F242:F247)</f>
        <v>505</v>
      </c>
      <c r="G248" s="21">
        <f t="shared" ref="G248:L248" si="30">SUM(G242:G247)</f>
        <v>19.55</v>
      </c>
      <c r="H248" s="21">
        <f t="shared" si="30"/>
        <v>14.46</v>
      </c>
      <c r="I248" s="21">
        <f t="shared" si="30"/>
        <v>68.38000000000001</v>
      </c>
      <c r="J248" s="21">
        <f t="shared" si="30"/>
        <v>461.40999999999997</v>
      </c>
      <c r="K248" s="21"/>
      <c r="L248" s="21">
        <f t="shared" si="30"/>
        <v>55</v>
      </c>
    </row>
    <row r="249" spans="1:12" ht="14.4" x14ac:dyDescent="0.3">
      <c r="A249" s="28">
        <f>A242</f>
        <v>2</v>
      </c>
      <c r="B249" s="14">
        <v>8</v>
      </c>
      <c r="C249" s="10" t="s">
        <v>25</v>
      </c>
      <c r="D249" s="12" t="s">
        <v>24</v>
      </c>
      <c r="E249" s="45"/>
      <c r="F249" s="46"/>
      <c r="G249" s="46"/>
      <c r="H249" s="46"/>
      <c r="I249" s="46"/>
      <c r="J249" s="46"/>
      <c r="K249" s="47"/>
      <c r="L249" s="46"/>
    </row>
    <row r="250" spans="1:12" ht="14.4" x14ac:dyDescent="0.3">
      <c r="A250" s="26"/>
      <c r="B250" s="18"/>
      <c r="C250" s="8"/>
      <c r="D250" s="19" t="s">
        <v>39</v>
      </c>
      <c r="E250" s="9"/>
      <c r="F250" s="21">
        <f>SUM(F249:F249)</f>
        <v>0</v>
      </c>
      <c r="G250" s="21">
        <f>SUM(G249:G249)</f>
        <v>0</v>
      </c>
      <c r="H250" s="21">
        <f>SUM(H249:H249)</f>
        <v>0</v>
      </c>
      <c r="I250" s="21">
        <f>SUM(I249:I249)</f>
        <v>0</v>
      </c>
      <c r="J250" s="21">
        <f>SUM(J249:J249)</f>
        <v>0</v>
      </c>
      <c r="K250" s="27"/>
      <c r="L250" s="21">
        <f ca="1">SUM(L249:L255)</f>
        <v>0</v>
      </c>
    </row>
    <row r="251" spans="1:12" ht="26.4" x14ac:dyDescent="0.3">
      <c r="A251" s="28">
        <f>A242</f>
        <v>2</v>
      </c>
      <c r="B251" s="14">
        <f>B242</f>
        <v>8</v>
      </c>
      <c r="C251" s="10" t="s">
        <v>26</v>
      </c>
      <c r="D251" s="7" t="s">
        <v>27</v>
      </c>
      <c r="E251" s="45" t="s">
        <v>151</v>
      </c>
      <c r="F251" s="46">
        <v>29</v>
      </c>
      <c r="G251" s="46">
        <v>6.01</v>
      </c>
      <c r="H251" s="46">
        <v>4.04</v>
      </c>
      <c r="I251" s="46">
        <v>34.871749999999999</v>
      </c>
      <c r="J251" s="46">
        <v>199.67</v>
      </c>
      <c r="K251" s="47">
        <v>175</v>
      </c>
      <c r="L251" s="68">
        <v>23.5</v>
      </c>
    </row>
    <row r="252" spans="1:12" ht="14.4" x14ac:dyDescent="0.3">
      <c r="A252" s="25"/>
      <c r="B252" s="16"/>
      <c r="C252" s="11"/>
      <c r="D252" s="7" t="s">
        <v>28</v>
      </c>
      <c r="E252" s="45" t="s">
        <v>54</v>
      </c>
      <c r="F252" s="46">
        <v>200</v>
      </c>
      <c r="G252" s="46">
        <v>5.18</v>
      </c>
      <c r="H252" s="46">
        <v>7.38</v>
      </c>
      <c r="I252" s="46">
        <v>7.14</v>
      </c>
      <c r="J252" s="46">
        <v>116.42</v>
      </c>
      <c r="K252" s="47">
        <v>39</v>
      </c>
      <c r="L252" s="68">
        <v>25</v>
      </c>
    </row>
    <row r="253" spans="1:12" ht="14.4" x14ac:dyDescent="0.3">
      <c r="A253" s="25"/>
      <c r="B253" s="16"/>
      <c r="C253" s="11"/>
      <c r="D253" s="7" t="s">
        <v>29</v>
      </c>
      <c r="E253" s="45" t="s">
        <v>152</v>
      </c>
      <c r="F253" s="46">
        <v>100</v>
      </c>
      <c r="G253" s="46">
        <v>15.42</v>
      </c>
      <c r="H253" s="46">
        <v>3.28</v>
      </c>
      <c r="I253" s="46">
        <v>9.91</v>
      </c>
      <c r="J253" s="46">
        <v>127.32</v>
      </c>
      <c r="K253" s="47">
        <v>96</v>
      </c>
      <c r="L253" s="68">
        <v>65</v>
      </c>
    </row>
    <row r="254" spans="1:12" ht="14.4" x14ac:dyDescent="0.3">
      <c r="A254" s="25"/>
      <c r="B254" s="16"/>
      <c r="C254" s="11"/>
      <c r="D254" s="7" t="s">
        <v>30</v>
      </c>
      <c r="E254" s="45" t="s">
        <v>64</v>
      </c>
      <c r="F254" s="46">
        <v>150</v>
      </c>
      <c r="G254" s="46">
        <v>21</v>
      </c>
      <c r="H254" s="46">
        <v>15</v>
      </c>
      <c r="I254" s="46">
        <v>13</v>
      </c>
      <c r="J254" s="46">
        <v>264</v>
      </c>
      <c r="K254" s="47">
        <v>17</v>
      </c>
      <c r="L254" s="68">
        <v>17</v>
      </c>
    </row>
    <row r="255" spans="1:12" ht="14.4" x14ac:dyDescent="0.3">
      <c r="A255" s="25"/>
      <c r="B255" s="16"/>
      <c r="C255" s="11"/>
      <c r="D255" s="7" t="s">
        <v>31</v>
      </c>
      <c r="E255" s="45" t="s">
        <v>107</v>
      </c>
      <c r="F255" s="46">
        <v>200</v>
      </c>
      <c r="G255" s="46">
        <v>0.24</v>
      </c>
      <c r="H255" s="46">
        <v>1.08</v>
      </c>
      <c r="I255" s="46">
        <v>15.82</v>
      </c>
      <c r="J255" s="46">
        <v>73.08</v>
      </c>
      <c r="K255" s="47">
        <v>101</v>
      </c>
      <c r="L255" s="68">
        <v>10</v>
      </c>
    </row>
    <row r="256" spans="1:12" ht="14.4" x14ac:dyDescent="0.3">
      <c r="A256" s="25"/>
      <c r="B256" s="16"/>
      <c r="C256" s="11"/>
      <c r="D256" s="7" t="s">
        <v>32</v>
      </c>
      <c r="E256" s="45" t="s">
        <v>57</v>
      </c>
      <c r="F256" s="46">
        <v>50</v>
      </c>
      <c r="G256" s="46">
        <v>3.85</v>
      </c>
      <c r="H256" s="46">
        <v>0.48</v>
      </c>
      <c r="I256" s="46">
        <v>23.95</v>
      </c>
      <c r="J256" s="46">
        <v>118</v>
      </c>
      <c r="K256" s="47">
        <v>12</v>
      </c>
      <c r="L256" s="68">
        <v>3</v>
      </c>
    </row>
    <row r="257" spans="1:12" ht="14.4" x14ac:dyDescent="0.3">
      <c r="A257" s="25"/>
      <c r="B257" s="16"/>
      <c r="C257" s="11"/>
      <c r="D257" s="7" t="s">
        <v>33</v>
      </c>
      <c r="E257" s="45" t="s">
        <v>71</v>
      </c>
      <c r="F257" s="46">
        <v>30</v>
      </c>
      <c r="G257" s="46">
        <v>2.11</v>
      </c>
      <c r="H257" s="46">
        <v>0.33</v>
      </c>
      <c r="I257" s="46">
        <v>13.89</v>
      </c>
      <c r="J257" s="46">
        <v>64.8</v>
      </c>
      <c r="K257" s="47">
        <v>110</v>
      </c>
      <c r="L257" s="68">
        <v>1.5</v>
      </c>
    </row>
    <row r="258" spans="1:12" ht="14.4" x14ac:dyDescent="0.3">
      <c r="A258" s="25"/>
      <c r="B258" s="16"/>
      <c r="C258" s="11"/>
      <c r="D258" s="6" t="s">
        <v>38</v>
      </c>
      <c r="E258" s="45" t="s">
        <v>59</v>
      </c>
      <c r="F258" s="46">
        <v>10</v>
      </c>
      <c r="G258" s="46">
        <v>0.26</v>
      </c>
      <c r="H258" s="46">
        <v>1.5</v>
      </c>
      <c r="I258" s="46">
        <v>0.36</v>
      </c>
      <c r="J258" s="46">
        <v>16.2</v>
      </c>
      <c r="K258" s="47">
        <v>479</v>
      </c>
      <c r="L258" s="68">
        <v>3</v>
      </c>
    </row>
    <row r="259" spans="1:12" ht="14.4" x14ac:dyDescent="0.3">
      <c r="A259" s="26"/>
      <c r="B259" s="18"/>
      <c r="C259" s="8"/>
      <c r="D259" s="19" t="s">
        <v>39</v>
      </c>
      <c r="E259" s="9"/>
      <c r="F259" s="21">
        <f>SUM(F251:F258)</f>
        <v>769</v>
      </c>
      <c r="G259" s="21">
        <f>SUM(G251:G258)</f>
        <v>54.07</v>
      </c>
      <c r="H259" s="21">
        <f>SUM(H251:H258)</f>
        <v>33.090000000000003</v>
      </c>
      <c r="I259" s="21">
        <f>SUM(I251:I258)</f>
        <v>118.94175</v>
      </c>
      <c r="J259" s="21">
        <f>SUM(J251:J258)</f>
        <v>979.49</v>
      </c>
      <c r="K259" s="21"/>
      <c r="L259" s="21">
        <f t="shared" ref="L259" si="31">SUM(L251:L258)</f>
        <v>148</v>
      </c>
    </row>
    <row r="260" spans="1:12" ht="14.4" x14ac:dyDescent="0.3">
      <c r="A260" s="28">
        <f>A242</f>
        <v>2</v>
      </c>
      <c r="B260" s="14">
        <f>B242</f>
        <v>8</v>
      </c>
      <c r="C260" s="10" t="s">
        <v>34</v>
      </c>
      <c r="D260" s="12" t="s">
        <v>35</v>
      </c>
      <c r="E260" s="45"/>
      <c r="F260" s="46"/>
      <c r="G260" s="46"/>
      <c r="H260" s="46"/>
      <c r="I260" s="46"/>
      <c r="J260" s="46"/>
      <c r="K260" s="47"/>
      <c r="L260" s="46"/>
    </row>
    <row r="261" spans="1:12" ht="14.4" x14ac:dyDescent="0.3">
      <c r="A261" s="25"/>
      <c r="B261" s="16"/>
      <c r="C261" s="11"/>
      <c r="D261" s="12" t="s">
        <v>31</v>
      </c>
      <c r="E261" s="45" t="s">
        <v>61</v>
      </c>
      <c r="F261" s="46">
        <v>200</v>
      </c>
      <c r="G261" s="46">
        <v>1.4</v>
      </c>
      <c r="H261" s="46">
        <v>0.2</v>
      </c>
      <c r="I261" s="46">
        <v>0.2</v>
      </c>
      <c r="J261" s="46">
        <v>120</v>
      </c>
      <c r="K261" s="47">
        <v>29</v>
      </c>
      <c r="L261" s="68">
        <v>13</v>
      </c>
    </row>
    <row r="262" spans="1:12" ht="14.4" x14ac:dyDescent="0.3">
      <c r="A262" s="25"/>
      <c r="B262" s="16"/>
      <c r="C262" s="11"/>
      <c r="D262" s="6" t="s">
        <v>27</v>
      </c>
      <c r="E262" s="45" t="s">
        <v>108</v>
      </c>
      <c r="F262" s="46">
        <v>150</v>
      </c>
      <c r="G262" s="46">
        <v>11.02</v>
      </c>
      <c r="H262" s="46">
        <v>13.97</v>
      </c>
      <c r="I262" s="46">
        <v>25.62</v>
      </c>
      <c r="J262" s="46">
        <v>273.95999999999998</v>
      </c>
      <c r="K262" s="47">
        <v>326</v>
      </c>
      <c r="L262" s="68">
        <v>16</v>
      </c>
    </row>
    <row r="263" spans="1:12" ht="14.4" x14ac:dyDescent="0.3">
      <c r="A263" s="26"/>
      <c r="B263" s="18"/>
      <c r="C263" s="8"/>
      <c r="D263" s="19" t="s">
        <v>39</v>
      </c>
      <c r="E263" s="9"/>
      <c r="F263" s="21">
        <f>SUM(F260:F262)</f>
        <v>350</v>
      </c>
      <c r="G263" s="21">
        <f>SUM(G260:G262)</f>
        <v>12.42</v>
      </c>
      <c r="H263" s="21">
        <f>SUM(H260:H262)</f>
        <v>14.17</v>
      </c>
      <c r="I263" s="21">
        <f>SUM(I260:I262)</f>
        <v>25.82</v>
      </c>
      <c r="J263" s="21">
        <f>SUM(J260:J262)</f>
        <v>393.96</v>
      </c>
      <c r="K263" s="27"/>
      <c r="L263" s="21">
        <f>SUM(L258:L262)</f>
        <v>180</v>
      </c>
    </row>
    <row r="264" spans="1:12" ht="14.4" x14ac:dyDescent="0.3">
      <c r="A264" s="28">
        <f>A242</f>
        <v>2</v>
      </c>
      <c r="B264" s="14">
        <f>B242</f>
        <v>8</v>
      </c>
      <c r="C264" s="10" t="s">
        <v>36</v>
      </c>
      <c r="D264" s="7" t="s">
        <v>21</v>
      </c>
      <c r="E264" s="45" t="s">
        <v>65</v>
      </c>
      <c r="F264" s="46">
        <v>100</v>
      </c>
      <c r="G264" s="46">
        <v>14.79</v>
      </c>
      <c r="H264" s="46">
        <v>7.66</v>
      </c>
      <c r="I264" s="46">
        <v>10</v>
      </c>
      <c r="J264" s="46">
        <v>169.67</v>
      </c>
      <c r="K264" s="47">
        <v>401</v>
      </c>
      <c r="L264" s="68">
        <v>40</v>
      </c>
    </row>
    <row r="265" spans="1:12" ht="14.4" x14ac:dyDescent="0.3">
      <c r="A265" s="25"/>
      <c r="B265" s="16"/>
      <c r="C265" s="11"/>
      <c r="D265" s="7" t="s">
        <v>30</v>
      </c>
      <c r="E265" s="45" t="s">
        <v>153</v>
      </c>
      <c r="F265" s="46">
        <v>150</v>
      </c>
      <c r="G265" s="46">
        <v>3.76</v>
      </c>
      <c r="H265" s="46">
        <v>4.68</v>
      </c>
      <c r="I265" s="46">
        <v>38.97</v>
      </c>
      <c r="J265" s="46">
        <v>213.03</v>
      </c>
      <c r="K265" s="47">
        <v>416</v>
      </c>
      <c r="L265" s="68">
        <v>12</v>
      </c>
    </row>
    <row r="266" spans="1:12" ht="14.4" x14ac:dyDescent="0.3">
      <c r="A266" s="25"/>
      <c r="B266" s="16"/>
      <c r="C266" s="11"/>
      <c r="D266" s="7" t="s">
        <v>31</v>
      </c>
      <c r="E266" s="45" t="s">
        <v>97</v>
      </c>
      <c r="F266" s="46">
        <v>200</v>
      </c>
      <c r="G266" s="46">
        <v>0.24</v>
      </c>
      <c r="H266" s="46">
        <v>1.08</v>
      </c>
      <c r="I266" s="46">
        <v>15.82</v>
      </c>
      <c r="J266" s="46">
        <v>73.08</v>
      </c>
      <c r="K266" s="47">
        <v>83</v>
      </c>
      <c r="L266" s="68">
        <v>11</v>
      </c>
    </row>
    <row r="267" spans="1:12" ht="14.4" x14ac:dyDescent="0.3">
      <c r="A267" s="25"/>
      <c r="B267" s="16"/>
      <c r="C267" s="11"/>
      <c r="D267" s="7" t="s">
        <v>32</v>
      </c>
      <c r="E267" s="45" t="s">
        <v>57</v>
      </c>
      <c r="F267" s="46">
        <v>50</v>
      </c>
      <c r="G267" s="46">
        <v>3.85</v>
      </c>
      <c r="H267" s="46">
        <v>0.48</v>
      </c>
      <c r="I267" s="46">
        <v>23.95</v>
      </c>
      <c r="J267" s="46">
        <v>118</v>
      </c>
      <c r="K267" s="47">
        <v>12</v>
      </c>
      <c r="L267" s="68">
        <v>3</v>
      </c>
    </row>
    <row r="268" spans="1:12" ht="14.4" x14ac:dyDescent="0.3">
      <c r="A268" s="25"/>
      <c r="B268" s="16"/>
      <c r="C268" s="11"/>
      <c r="D268" s="7" t="s">
        <v>33</v>
      </c>
      <c r="E268" s="45" t="s">
        <v>71</v>
      </c>
      <c r="F268" s="46">
        <v>20</v>
      </c>
      <c r="G268" s="46">
        <v>1.75</v>
      </c>
      <c r="H268" s="46">
        <v>0.27</v>
      </c>
      <c r="I268" s="46">
        <v>11.57</v>
      </c>
      <c r="J268" s="46">
        <v>54</v>
      </c>
      <c r="K268" s="47">
        <v>110</v>
      </c>
      <c r="L268" s="68">
        <v>1</v>
      </c>
    </row>
    <row r="269" spans="1:12" ht="14.4" x14ac:dyDescent="0.3">
      <c r="A269" s="25"/>
      <c r="B269" s="16"/>
      <c r="C269" s="11"/>
      <c r="D269" s="7" t="s">
        <v>24</v>
      </c>
      <c r="E269" s="45" t="s">
        <v>88</v>
      </c>
      <c r="F269" s="46">
        <v>150</v>
      </c>
      <c r="G269" s="46">
        <v>0.6</v>
      </c>
      <c r="H269" s="46">
        <v>0.6</v>
      </c>
      <c r="I269" s="46">
        <v>14.7</v>
      </c>
      <c r="J269" s="46">
        <v>70.5</v>
      </c>
      <c r="K269" s="47">
        <v>14</v>
      </c>
      <c r="L269" s="68">
        <v>22</v>
      </c>
    </row>
    <row r="270" spans="1:12" ht="14.4" x14ac:dyDescent="0.3">
      <c r="A270" s="26"/>
      <c r="B270" s="18"/>
      <c r="C270" s="8"/>
      <c r="D270" s="19" t="s">
        <v>39</v>
      </c>
      <c r="E270" s="9"/>
      <c r="F270" s="21">
        <f>SUM(F264:F269)</f>
        <v>670</v>
      </c>
      <c r="G270" s="21">
        <f t="shared" ref="G270" si="32">SUM(G264:G269)</f>
        <v>24.99</v>
      </c>
      <c r="H270" s="21">
        <f t="shared" ref="H270" si="33">SUM(H264:H269)</f>
        <v>14.77</v>
      </c>
      <c r="I270" s="21">
        <f t="shared" ref="I270" si="34">SUM(I264:I269)</f>
        <v>115.01</v>
      </c>
      <c r="J270" s="21">
        <f t="shared" ref="J270:L270" si="35">SUM(J264:J269)</f>
        <v>698.28</v>
      </c>
      <c r="K270" s="21"/>
      <c r="L270" s="21">
        <f t="shared" si="35"/>
        <v>89</v>
      </c>
    </row>
    <row r="271" spans="1:12" ht="14.4" x14ac:dyDescent="0.3">
      <c r="A271" s="28">
        <f>A242</f>
        <v>2</v>
      </c>
      <c r="B271" s="14">
        <f>B242</f>
        <v>8</v>
      </c>
      <c r="C271" s="10" t="s">
        <v>37</v>
      </c>
      <c r="D271" s="12" t="s">
        <v>38</v>
      </c>
      <c r="E271" s="45" t="s">
        <v>68</v>
      </c>
      <c r="F271" s="46">
        <v>200</v>
      </c>
      <c r="G271" s="46">
        <v>6</v>
      </c>
      <c r="H271" s="46">
        <v>6.4</v>
      </c>
      <c r="I271" s="46">
        <v>8</v>
      </c>
      <c r="J271" s="46">
        <v>110</v>
      </c>
      <c r="K271" s="47">
        <v>35</v>
      </c>
      <c r="L271" s="68">
        <v>23</v>
      </c>
    </row>
    <row r="272" spans="1:12" ht="14.4" x14ac:dyDescent="0.3">
      <c r="A272" s="25"/>
      <c r="B272" s="16"/>
      <c r="C272" s="11"/>
      <c r="D272" s="12" t="s">
        <v>35</v>
      </c>
      <c r="E272" s="45"/>
      <c r="F272" s="46"/>
      <c r="G272" s="46"/>
      <c r="H272" s="46"/>
      <c r="I272" s="46"/>
      <c r="J272" s="46"/>
      <c r="K272" s="47"/>
      <c r="L272" s="46"/>
    </row>
    <row r="273" spans="1:12" ht="14.4" x14ac:dyDescent="0.3">
      <c r="A273" s="25"/>
      <c r="B273" s="16"/>
      <c r="C273" s="11"/>
      <c r="D273" s="12" t="s">
        <v>31</v>
      </c>
      <c r="E273" s="45"/>
      <c r="F273" s="46"/>
      <c r="G273" s="46"/>
      <c r="H273" s="46"/>
      <c r="I273" s="46"/>
      <c r="J273" s="46"/>
      <c r="K273" s="47"/>
      <c r="L273" s="46"/>
    </row>
    <row r="274" spans="1:12" ht="14.4" x14ac:dyDescent="0.3">
      <c r="A274" s="25"/>
      <c r="B274" s="16"/>
      <c r="C274" s="11"/>
      <c r="D274" s="12" t="s">
        <v>24</v>
      </c>
      <c r="E274" s="45"/>
      <c r="F274" s="46"/>
      <c r="G274" s="46"/>
      <c r="H274" s="46"/>
      <c r="I274" s="46"/>
      <c r="J274" s="46"/>
      <c r="K274" s="47"/>
      <c r="L274" s="46"/>
    </row>
    <row r="275" spans="1:12" ht="14.4" x14ac:dyDescent="0.3">
      <c r="A275" s="26"/>
      <c r="B275" s="18"/>
      <c r="C275" s="8"/>
      <c r="D275" s="20" t="s">
        <v>39</v>
      </c>
      <c r="E275" s="9"/>
      <c r="F275" s="21">
        <f>SUM(F271:F274)</f>
        <v>200</v>
      </c>
      <c r="G275" s="21">
        <f>SUM(G271:G274)</f>
        <v>6</v>
      </c>
      <c r="H275" s="21">
        <f>SUM(H271:H274)</f>
        <v>6.4</v>
      </c>
      <c r="I275" s="21">
        <f>SUM(I271:I274)</f>
        <v>8</v>
      </c>
      <c r="J275" s="21">
        <f>SUM(J271:J274)</f>
        <v>110</v>
      </c>
      <c r="K275" s="21"/>
      <c r="L275" s="21">
        <f>SUM(L271:L274)</f>
        <v>23</v>
      </c>
    </row>
    <row r="276" spans="1:12" ht="15.75" customHeight="1" thickBot="1" x14ac:dyDescent="0.3">
      <c r="A276" s="31">
        <f>A242</f>
        <v>2</v>
      </c>
      <c r="B276" s="32">
        <f>B242</f>
        <v>8</v>
      </c>
      <c r="C276" s="114" t="s">
        <v>4</v>
      </c>
      <c r="D276" s="115"/>
      <c r="E276" s="33"/>
      <c r="F276" s="34">
        <f>F250+F259+F263+F270+F275</f>
        <v>1989</v>
      </c>
      <c r="G276" s="34">
        <f t="shared" ref="G276:L276" si="36">G250+G259+G263+G270+G275</f>
        <v>97.47999999999999</v>
      </c>
      <c r="H276" s="34">
        <f t="shared" si="36"/>
        <v>68.430000000000007</v>
      </c>
      <c r="I276" s="34">
        <f t="shared" si="36"/>
        <v>267.77175</v>
      </c>
      <c r="J276" s="34">
        <f t="shared" si="36"/>
        <v>2181.73</v>
      </c>
      <c r="K276" s="34"/>
      <c r="L276" s="34">
        <f t="shared" ca="1" si="36"/>
        <v>1989</v>
      </c>
    </row>
    <row r="277" spans="1:12" ht="14.4" x14ac:dyDescent="0.3">
      <c r="A277" s="15">
        <v>2</v>
      </c>
      <c r="B277" s="16">
        <v>9</v>
      </c>
      <c r="C277" s="24" t="s">
        <v>20</v>
      </c>
      <c r="D277" s="5" t="s">
        <v>21</v>
      </c>
      <c r="E277" s="53" t="s">
        <v>154</v>
      </c>
      <c r="F277" s="70">
        <v>200</v>
      </c>
      <c r="G277" s="71">
        <v>5.64</v>
      </c>
      <c r="H277" s="71">
        <v>7.16</v>
      </c>
      <c r="I277" s="71">
        <v>33.42</v>
      </c>
      <c r="J277" s="71">
        <v>220.62</v>
      </c>
      <c r="K277" s="72">
        <v>268</v>
      </c>
      <c r="L277" s="71">
        <v>35</v>
      </c>
    </row>
    <row r="278" spans="1:12" ht="14.4" x14ac:dyDescent="0.3">
      <c r="A278" s="15"/>
      <c r="B278" s="16"/>
      <c r="C278" s="11"/>
      <c r="D278" s="7" t="s">
        <v>22</v>
      </c>
      <c r="E278" s="58" t="s">
        <v>86</v>
      </c>
      <c r="F278" s="73">
        <v>200</v>
      </c>
      <c r="G278" s="74">
        <v>3.7</v>
      </c>
      <c r="H278" s="74">
        <v>3.7</v>
      </c>
      <c r="I278" s="74">
        <v>15.02</v>
      </c>
      <c r="J278" s="74">
        <v>107.44</v>
      </c>
      <c r="K278" s="75">
        <v>38</v>
      </c>
      <c r="L278" s="74">
        <v>9</v>
      </c>
    </row>
    <row r="279" spans="1:12" ht="14.4" x14ac:dyDescent="0.3">
      <c r="A279" s="15"/>
      <c r="B279" s="16"/>
      <c r="C279" s="11"/>
      <c r="D279" s="7" t="s">
        <v>32</v>
      </c>
      <c r="E279" s="58" t="s">
        <v>57</v>
      </c>
      <c r="F279" s="73">
        <v>25</v>
      </c>
      <c r="G279" s="74">
        <v>1.92</v>
      </c>
      <c r="H279" s="74">
        <v>0.24</v>
      </c>
      <c r="I279" s="74">
        <v>11.98</v>
      </c>
      <c r="J279" s="74">
        <v>59</v>
      </c>
      <c r="K279" s="75">
        <v>12</v>
      </c>
      <c r="L279" s="74">
        <v>1.5</v>
      </c>
    </row>
    <row r="280" spans="1:12" ht="14.4" x14ac:dyDescent="0.3">
      <c r="A280" s="15"/>
      <c r="B280" s="16"/>
      <c r="C280" s="11"/>
      <c r="D280" s="76" t="s">
        <v>33</v>
      </c>
      <c r="E280" s="58" t="s">
        <v>87</v>
      </c>
      <c r="F280" s="73">
        <v>25</v>
      </c>
      <c r="G280" s="74">
        <v>1.75</v>
      </c>
      <c r="H280" s="74">
        <v>0.27</v>
      </c>
      <c r="I280" s="74">
        <v>11.57</v>
      </c>
      <c r="J280" s="74">
        <v>54</v>
      </c>
      <c r="K280" s="75">
        <v>110</v>
      </c>
      <c r="L280" s="74">
        <v>1.5</v>
      </c>
    </row>
    <row r="281" spans="1:12" ht="14.4" x14ac:dyDescent="0.3">
      <c r="A281" s="15"/>
      <c r="B281" s="16"/>
      <c r="C281" s="11"/>
      <c r="D281" s="7" t="s">
        <v>24</v>
      </c>
      <c r="E281" s="45"/>
      <c r="F281" s="46"/>
      <c r="G281" s="46"/>
      <c r="H281" s="46"/>
      <c r="I281" s="46"/>
      <c r="J281" s="46"/>
      <c r="K281" s="47"/>
      <c r="L281" s="68"/>
    </row>
    <row r="282" spans="1:12" ht="14.4" x14ac:dyDescent="0.3">
      <c r="A282" s="15"/>
      <c r="B282" s="16"/>
      <c r="C282" s="11"/>
      <c r="D282" s="76" t="s">
        <v>27</v>
      </c>
      <c r="E282" s="58" t="s">
        <v>88</v>
      </c>
      <c r="F282" s="73">
        <v>150</v>
      </c>
      <c r="G282" s="74">
        <v>0.6</v>
      </c>
      <c r="H282" s="74">
        <v>0.6</v>
      </c>
      <c r="I282" s="74">
        <v>14.7</v>
      </c>
      <c r="J282" s="74">
        <v>70.5</v>
      </c>
      <c r="K282" s="75">
        <v>14</v>
      </c>
      <c r="L282" s="74">
        <v>22</v>
      </c>
    </row>
    <row r="283" spans="1:12" ht="14.4" x14ac:dyDescent="0.3">
      <c r="A283" s="14">
        <f>A277</f>
        <v>2</v>
      </c>
      <c r="B283" s="14">
        <f>B277</f>
        <v>9</v>
      </c>
      <c r="C283" s="10" t="s">
        <v>25</v>
      </c>
      <c r="D283" s="12" t="s">
        <v>24</v>
      </c>
      <c r="E283" s="45"/>
      <c r="F283" s="46"/>
      <c r="G283" s="46"/>
      <c r="H283" s="46"/>
      <c r="I283" s="46"/>
      <c r="J283" s="46"/>
      <c r="K283" s="47"/>
      <c r="L283" s="46"/>
    </row>
    <row r="284" spans="1:12" ht="14.4" x14ac:dyDescent="0.3">
      <c r="A284" s="17"/>
      <c r="B284" s="18"/>
      <c r="C284" s="8"/>
      <c r="D284" s="19" t="s">
        <v>39</v>
      </c>
      <c r="E284" s="9"/>
      <c r="F284" s="21">
        <f>SUM(F283:F283)</f>
        <v>0</v>
      </c>
      <c r="G284" s="21">
        <f>SUM(G283:G283)</f>
        <v>0</v>
      </c>
      <c r="H284" s="21">
        <f>SUM(H283:H283)</f>
        <v>0</v>
      </c>
      <c r="I284" s="21">
        <f>SUM(I283:I283)</f>
        <v>0</v>
      </c>
      <c r="J284" s="21">
        <f>SUM(J283:J283)</f>
        <v>0</v>
      </c>
      <c r="K284" s="27"/>
      <c r="L284" s="21">
        <f ca="1">SUM(L283:L289)</f>
        <v>0</v>
      </c>
    </row>
    <row r="285" spans="1:12" ht="14.4" x14ac:dyDescent="0.3">
      <c r="A285" s="14">
        <f>A277</f>
        <v>2</v>
      </c>
      <c r="B285" s="14">
        <f>B277</f>
        <v>9</v>
      </c>
      <c r="C285" s="10" t="s">
        <v>26</v>
      </c>
      <c r="D285" s="7" t="s">
        <v>27</v>
      </c>
      <c r="E285" s="62" t="s">
        <v>155</v>
      </c>
      <c r="F285" s="73">
        <v>60</v>
      </c>
      <c r="G285" s="74">
        <v>0.48</v>
      </c>
      <c r="H285" s="74">
        <v>0.06</v>
      </c>
      <c r="I285" s="74">
        <v>1.02</v>
      </c>
      <c r="J285" s="74">
        <v>7.8</v>
      </c>
      <c r="K285" s="77">
        <v>121</v>
      </c>
      <c r="L285" s="78">
        <v>22</v>
      </c>
    </row>
    <row r="286" spans="1:12" ht="14.4" x14ac:dyDescent="0.3">
      <c r="A286" s="15"/>
      <c r="B286" s="16"/>
      <c r="C286" s="11"/>
      <c r="D286" s="7" t="s">
        <v>28</v>
      </c>
      <c r="E286" s="58" t="s">
        <v>156</v>
      </c>
      <c r="F286" s="73">
        <v>200</v>
      </c>
      <c r="G286" s="74">
        <v>7.46</v>
      </c>
      <c r="H286" s="74">
        <v>5.94</v>
      </c>
      <c r="I286" s="74">
        <v>17.34</v>
      </c>
      <c r="J286" s="74">
        <v>152.97999999999999</v>
      </c>
      <c r="K286" s="77">
        <v>144</v>
      </c>
      <c r="L286" s="78">
        <v>30</v>
      </c>
    </row>
    <row r="287" spans="1:12" ht="14.4" x14ac:dyDescent="0.3">
      <c r="A287" s="15"/>
      <c r="B287" s="16"/>
      <c r="C287" s="11"/>
      <c r="D287" s="8" t="s">
        <v>29</v>
      </c>
      <c r="E287" s="62" t="s">
        <v>157</v>
      </c>
      <c r="F287" s="79">
        <v>200</v>
      </c>
      <c r="G287" s="80">
        <v>17.34</v>
      </c>
      <c r="H287" s="80">
        <v>22.42</v>
      </c>
      <c r="I287" s="80">
        <v>17.96</v>
      </c>
      <c r="J287" s="80">
        <v>343.18</v>
      </c>
      <c r="K287" s="81">
        <v>407</v>
      </c>
      <c r="L287" s="78">
        <v>66</v>
      </c>
    </row>
    <row r="288" spans="1:12" ht="14.4" x14ac:dyDescent="0.3">
      <c r="A288" s="15"/>
      <c r="B288" s="16"/>
      <c r="C288" s="11"/>
      <c r="D288" s="7" t="s">
        <v>30</v>
      </c>
      <c r="E288" s="45"/>
      <c r="F288" s="46"/>
      <c r="G288" s="46"/>
      <c r="H288" s="46"/>
      <c r="I288" s="46"/>
      <c r="J288" s="46"/>
      <c r="K288" s="47"/>
      <c r="L288" s="82"/>
    </row>
    <row r="289" spans="1:12" ht="14.4" x14ac:dyDescent="0.3">
      <c r="A289" s="15"/>
      <c r="B289" s="16"/>
      <c r="C289" s="11"/>
      <c r="D289" s="7" t="s">
        <v>31</v>
      </c>
      <c r="E289" s="58" t="s">
        <v>97</v>
      </c>
      <c r="F289" s="73">
        <v>200</v>
      </c>
      <c r="G289" s="74">
        <v>0.16</v>
      </c>
      <c r="H289" s="74">
        <v>0.16</v>
      </c>
      <c r="I289" s="74">
        <v>13.9</v>
      </c>
      <c r="J289" s="74">
        <v>56.7</v>
      </c>
      <c r="K289" s="77">
        <v>83</v>
      </c>
      <c r="L289" s="78">
        <v>11</v>
      </c>
    </row>
    <row r="290" spans="1:12" ht="14.4" x14ac:dyDescent="0.3">
      <c r="A290" s="15"/>
      <c r="B290" s="16"/>
      <c r="C290" s="11"/>
      <c r="D290" s="7" t="s">
        <v>32</v>
      </c>
      <c r="E290" s="58" t="s">
        <v>57</v>
      </c>
      <c r="F290" s="73">
        <v>50</v>
      </c>
      <c r="G290" s="74">
        <v>3.85</v>
      </c>
      <c r="H290" s="74">
        <v>0.48</v>
      </c>
      <c r="I290" s="74">
        <v>23.95</v>
      </c>
      <c r="J290" s="74">
        <v>118</v>
      </c>
      <c r="K290" s="77">
        <v>12</v>
      </c>
      <c r="L290" s="78">
        <v>3</v>
      </c>
    </row>
    <row r="291" spans="1:12" ht="14.4" x14ac:dyDescent="0.3">
      <c r="A291" s="15"/>
      <c r="B291" s="16"/>
      <c r="C291" s="11"/>
      <c r="D291" s="7" t="s">
        <v>33</v>
      </c>
      <c r="E291" s="58" t="s">
        <v>71</v>
      </c>
      <c r="F291" s="73">
        <v>40</v>
      </c>
      <c r="G291" s="74">
        <v>2.81</v>
      </c>
      <c r="H291" s="74">
        <v>0.44</v>
      </c>
      <c r="I291" s="74">
        <v>18.52</v>
      </c>
      <c r="J291" s="74">
        <v>86.4</v>
      </c>
      <c r="K291" s="77">
        <v>110</v>
      </c>
      <c r="L291" s="78">
        <v>2</v>
      </c>
    </row>
    <row r="292" spans="1:12" ht="14.4" x14ac:dyDescent="0.3">
      <c r="A292" s="17"/>
      <c r="B292" s="18"/>
      <c r="C292" s="8"/>
      <c r="D292" s="19" t="s">
        <v>39</v>
      </c>
      <c r="E292" s="9"/>
      <c r="F292" s="21">
        <f>SUM(F285:F291)</f>
        <v>750</v>
      </c>
      <c r="G292" s="21">
        <f>SUM(G285:G291)</f>
        <v>32.1</v>
      </c>
      <c r="H292" s="21">
        <f>SUM(H285:H291)</f>
        <v>29.500000000000004</v>
      </c>
      <c r="I292" s="21">
        <f>SUM(I285:I291)</f>
        <v>92.69</v>
      </c>
      <c r="J292" s="21">
        <f>SUM(J285:J291)</f>
        <v>765.06000000000006</v>
      </c>
      <c r="K292" s="21"/>
      <c r="L292" s="21">
        <f t="shared" ref="L292" si="37">SUM(L285:L291)</f>
        <v>134</v>
      </c>
    </row>
    <row r="293" spans="1:12" ht="14.4" x14ac:dyDescent="0.3">
      <c r="A293" s="14">
        <f>A277</f>
        <v>2</v>
      </c>
      <c r="B293" s="14">
        <f>B277</f>
        <v>9</v>
      </c>
      <c r="C293" s="10" t="s">
        <v>34</v>
      </c>
      <c r="D293" s="12" t="s">
        <v>35</v>
      </c>
      <c r="E293" s="58" t="s">
        <v>63</v>
      </c>
      <c r="F293" s="73">
        <v>30</v>
      </c>
      <c r="G293" s="74">
        <v>2.25</v>
      </c>
      <c r="H293" s="74">
        <v>2.94</v>
      </c>
      <c r="I293" s="74">
        <v>22.32</v>
      </c>
      <c r="J293" s="74">
        <v>125.1</v>
      </c>
      <c r="K293" s="77">
        <v>30</v>
      </c>
      <c r="L293" s="78">
        <v>6</v>
      </c>
    </row>
    <row r="294" spans="1:12" ht="14.4" x14ac:dyDescent="0.3">
      <c r="A294" s="15"/>
      <c r="B294" s="16"/>
      <c r="C294" s="11"/>
      <c r="D294" s="12" t="s">
        <v>31</v>
      </c>
      <c r="E294" s="62" t="s">
        <v>61</v>
      </c>
      <c r="F294" s="73">
        <v>200</v>
      </c>
      <c r="G294" s="74">
        <v>1</v>
      </c>
      <c r="H294" s="74">
        <v>0</v>
      </c>
      <c r="I294" s="74">
        <v>0</v>
      </c>
      <c r="J294" s="74">
        <v>110</v>
      </c>
      <c r="K294" s="77">
        <v>29</v>
      </c>
      <c r="L294" s="78">
        <v>13</v>
      </c>
    </row>
    <row r="295" spans="1:12" ht="14.4" x14ac:dyDescent="0.3">
      <c r="A295" s="15"/>
      <c r="B295" s="16"/>
      <c r="C295" s="11"/>
      <c r="D295" s="12" t="s">
        <v>24</v>
      </c>
      <c r="E295" s="58" t="s">
        <v>112</v>
      </c>
      <c r="F295" s="73">
        <v>100</v>
      </c>
      <c r="G295" s="74">
        <v>0.4</v>
      </c>
      <c r="H295" s="74">
        <v>0.3</v>
      </c>
      <c r="I295" s="74">
        <v>10.3</v>
      </c>
      <c r="J295" s="74">
        <v>47</v>
      </c>
      <c r="K295" s="77">
        <v>14</v>
      </c>
      <c r="L295" s="78">
        <v>20</v>
      </c>
    </row>
    <row r="296" spans="1:12" ht="14.4" x14ac:dyDescent="0.3">
      <c r="A296" s="17"/>
      <c r="B296" s="18"/>
      <c r="C296" s="8"/>
      <c r="D296" s="19" t="s">
        <v>39</v>
      </c>
      <c r="E296" s="9"/>
      <c r="F296" s="21">
        <f>SUM(F293:F295)</f>
        <v>330</v>
      </c>
      <c r="G296" s="21">
        <f>SUM(G293:G295)</f>
        <v>3.65</v>
      </c>
      <c r="H296" s="21">
        <f>SUM(H293:H295)</f>
        <v>3.2399999999999998</v>
      </c>
      <c r="I296" s="21">
        <f>SUM(I293:I295)</f>
        <v>32.620000000000005</v>
      </c>
      <c r="J296" s="21">
        <f>SUM(J293:J295)</f>
        <v>282.10000000000002</v>
      </c>
      <c r="K296" s="27"/>
      <c r="L296" s="21">
        <f>SUM(L292:L295)</f>
        <v>173</v>
      </c>
    </row>
    <row r="297" spans="1:12" ht="14.4" x14ac:dyDescent="0.3">
      <c r="A297" s="14">
        <f>A277</f>
        <v>2</v>
      </c>
      <c r="B297" s="14">
        <f>B277</f>
        <v>9</v>
      </c>
      <c r="C297" s="10" t="s">
        <v>36</v>
      </c>
      <c r="D297" s="7" t="s">
        <v>21</v>
      </c>
      <c r="E297" s="45" t="s">
        <v>158</v>
      </c>
      <c r="F297" s="46">
        <v>90</v>
      </c>
      <c r="G297" s="46">
        <v>13.62</v>
      </c>
      <c r="H297" s="46">
        <v>12.42</v>
      </c>
      <c r="I297" s="46">
        <v>2.16</v>
      </c>
      <c r="J297" s="46">
        <v>174.6</v>
      </c>
      <c r="K297" s="47">
        <v>57</v>
      </c>
      <c r="L297" s="82">
        <v>47</v>
      </c>
    </row>
    <row r="298" spans="1:12" ht="14.4" x14ac:dyDescent="0.3">
      <c r="A298" s="15"/>
      <c r="B298" s="16"/>
      <c r="C298" s="11"/>
      <c r="D298" s="7" t="s">
        <v>30</v>
      </c>
      <c r="E298" s="45" t="s">
        <v>58</v>
      </c>
      <c r="F298" s="46">
        <v>150</v>
      </c>
      <c r="G298" s="46">
        <v>8.6999999999999993</v>
      </c>
      <c r="H298" s="46">
        <v>6.4</v>
      </c>
      <c r="I298" s="46">
        <v>38.909999999999997</v>
      </c>
      <c r="J298" s="46">
        <v>248.59</v>
      </c>
      <c r="K298" s="47">
        <v>237</v>
      </c>
      <c r="L298" s="82">
        <v>16</v>
      </c>
    </row>
    <row r="299" spans="1:12" ht="14.4" x14ac:dyDescent="0.3">
      <c r="A299" s="15"/>
      <c r="B299" s="16"/>
      <c r="C299" s="11"/>
      <c r="D299" s="7" t="s">
        <v>22</v>
      </c>
      <c r="E299" s="45" t="s">
        <v>66</v>
      </c>
      <c r="F299" s="46">
        <v>200</v>
      </c>
      <c r="G299" s="46">
        <v>1.66</v>
      </c>
      <c r="H299" s="46">
        <v>1.6</v>
      </c>
      <c r="I299" s="46">
        <v>12.38</v>
      </c>
      <c r="J299" s="46">
        <v>69.819999999999993</v>
      </c>
      <c r="K299" s="47">
        <v>34</v>
      </c>
      <c r="L299" s="82">
        <v>5</v>
      </c>
    </row>
    <row r="300" spans="1:12" ht="14.4" x14ac:dyDescent="0.3">
      <c r="A300" s="15"/>
      <c r="B300" s="16"/>
      <c r="C300" s="11"/>
      <c r="D300" s="7" t="s">
        <v>32</v>
      </c>
      <c r="E300" s="45" t="s">
        <v>57</v>
      </c>
      <c r="F300" s="46">
        <v>40</v>
      </c>
      <c r="G300" s="46">
        <v>3.08</v>
      </c>
      <c r="H300" s="46">
        <v>0.38</v>
      </c>
      <c r="I300" s="46">
        <v>19.16</v>
      </c>
      <c r="J300" s="46">
        <v>94.4</v>
      </c>
      <c r="K300" s="47">
        <v>12</v>
      </c>
      <c r="L300" s="82">
        <v>1.5</v>
      </c>
    </row>
    <row r="301" spans="1:12" ht="14.4" x14ac:dyDescent="0.3">
      <c r="A301" s="15"/>
      <c r="B301" s="16"/>
      <c r="C301" s="11"/>
      <c r="D301" s="7" t="s">
        <v>33</v>
      </c>
      <c r="E301" s="45" t="s">
        <v>71</v>
      </c>
      <c r="F301" s="46">
        <v>35</v>
      </c>
      <c r="G301" s="46">
        <v>2.46</v>
      </c>
      <c r="H301" s="46">
        <v>0.38</v>
      </c>
      <c r="I301" s="46">
        <v>16.2</v>
      </c>
      <c r="J301" s="46">
        <v>75.599999999999994</v>
      </c>
      <c r="K301" s="47">
        <v>110</v>
      </c>
      <c r="L301" s="82">
        <v>2.5</v>
      </c>
    </row>
    <row r="302" spans="1:12" ht="14.4" x14ac:dyDescent="0.3">
      <c r="A302" s="17"/>
      <c r="B302" s="18"/>
      <c r="C302" s="8"/>
      <c r="D302" s="19" t="s">
        <v>39</v>
      </c>
      <c r="E302" s="9"/>
      <c r="F302" s="21">
        <f>SUM(F297:F301)</f>
        <v>515</v>
      </c>
      <c r="G302" s="21">
        <f>SUM(G297:G301)</f>
        <v>29.520000000000003</v>
      </c>
      <c r="H302" s="21">
        <f>SUM(H297:H301)</f>
        <v>21.18</v>
      </c>
      <c r="I302" s="21">
        <f>SUM(I297:I301)</f>
        <v>88.81</v>
      </c>
      <c r="J302" s="21">
        <f>SUM(J297:J301)</f>
        <v>663.01</v>
      </c>
      <c r="K302" s="21"/>
      <c r="L302" s="21">
        <f t="shared" ref="L302" si="38">SUM(L297:L301)</f>
        <v>72</v>
      </c>
    </row>
    <row r="303" spans="1:12" ht="14.4" x14ac:dyDescent="0.3">
      <c r="A303" s="14">
        <f>A277</f>
        <v>2</v>
      </c>
      <c r="B303" s="14">
        <f>B277</f>
        <v>9</v>
      </c>
      <c r="C303" s="10" t="s">
        <v>37</v>
      </c>
      <c r="D303" s="12" t="s">
        <v>38</v>
      </c>
      <c r="E303" s="45" t="s">
        <v>113</v>
      </c>
      <c r="F303" s="46">
        <v>200</v>
      </c>
      <c r="G303" s="46">
        <v>5.8</v>
      </c>
      <c r="H303" s="46">
        <v>5</v>
      </c>
      <c r="I303" s="46">
        <v>21.8</v>
      </c>
      <c r="J303" s="46">
        <v>156</v>
      </c>
      <c r="K303" s="47">
        <v>20</v>
      </c>
      <c r="L303" s="68">
        <v>23</v>
      </c>
    </row>
    <row r="304" spans="1:12" ht="14.4" x14ac:dyDescent="0.3">
      <c r="A304" s="15"/>
      <c r="B304" s="16"/>
      <c r="C304" s="11"/>
      <c r="D304" s="12" t="s">
        <v>35</v>
      </c>
      <c r="E304" s="45"/>
      <c r="F304" s="46"/>
      <c r="G304" s="46"/>
      <c r="H304" s="46"/>
      <c r="I304" s="46"/>
      <c r="J304" s="46"/>
      <c r="K304" s="47"/>
      <c r="L304" s="46"/>
    </row>
    <row r="305" spans="1:12" ht="14.4" x14ac:dyDescent="0.3">
      <c r="A305" s="15"/>
      <c r="B305" s="16"/>
      <c r="C305" s="11"/>
      <c r="D305" s="12" t="s">
        <v>31</v>
      </c>
      <c r="E305" s="45"/>
      <c r="F305" s="46"/>
      <c r="G305" s="46"/>
      <c r="H305" s="46"/>
      <c r="I305" s="46"/>
      <c r="J305" s="46"/>
      <c r="K305" s="47"/>
      <c r="L305" s="46"/>
    </row>
    <row r="306" spans="1:12" ht="14.4" x14ac:dyDescent="0.3">
      <c r="A306" s="15"/>
      <c r="B306" s="16"/>
      <c r="C306" s="11"/>
      <c r="D306" s="12" t="s">
        <v>24</v>
      </c>
      <c r="E306" s="45"/>
      <c r="F306" s="46"/>
      <c r="G306" s="46"/>
      <c r="H306" s="46"/>
      <c r="I306" s="46"/>
      <c r="J306" s="46"/>
      <c r="K306" s="47"/>
      <c r="L306" s="46"/>
    </row>
    <row r="307" spans="1:12" ht="14.4" x14ac:dyDescent="0.3">
      <c r="A307" s="17"/>
      <c r="B307" s="18"/>
      <c r="C307" s="8"/>
      <c r="D307" s="20" t="s">
        <v>39</v>
      </c>
      <c r="E307" s="9"/>
      <c r="F307" s="21">
        <f>SUM(F303:F306)</f>
        <v>200</v>
      </c>
      <c r="G307" s="21">
        <f>SUM(G303:G306)</f>
        <v>5.8</v>
      </c>
      <c r="H307" s="21">
        <f>SUM(H303:H306)</f>
        <v>5</v>
      </c>
      <c r="I307" s="21">
        <f>SUM(I303:I306)</f>
        <v>21.8</v>
      </c>
      <c r="J307" s="21">
        <f>SUM(J303:J306)</f>
        <v>156</v>
      </c>
      <c r="K307" s="21"/>
      <c r="L307" s="21">
        <f t="shared" ref="L307" si="39">SUM(L303:L306)</f>
        <v>23</v>
      </c>
    </row>
    <row r="308" spans="1:12" ht="15.75" customHeight="1" x14ac:dyDescent="0.25">
      <c r="A308" s="36">
        <f>A277</f>
        <v>2</v>
      </c>
      <c r="B308" s="36">
        <f>B277</f>
        <v>9</v>
      </c>
      <c r="C308" s="114" t="s">
        <v>4</v>
      </c>
      <c r="D308" s="115"/>
      <c r="E308" s="33"/>
      <c r="F308" s="34">
        <f>F284+F292+F296+F302+F307</f>
        <v>1795</v>
      </c>
      <c r="G308" s="34">
        <f t="shared" ref="G308:L308" si="40">G284+G292+G296+G302+G307</f>
        <v>71.070000000000007</v>
      </c>
      <c r="H308" s="34">
        <f t="shared" si="40"/>
        <v>58.92</v>
      </c>
      <c r="I308" s="34">
        <f t="shared" si="40"/>
        <v>235.92000000000002</v>
      </c>
      <c r="J308" s="34">
        <f t="shared" si="40"/>
        <v>1866.17</v>
      </c>
      <c r="K308" s="34"/>
      <c r="L308" s="34">
        <f t="shared" ca="1" si="40"/>
        <v>1795</v>
      </c>
    </row>
    <row r="309" spans="1:12" ht="14.4" x14ac:dyDescent="0.3">
      <c r="A309" s="22">
        <v>2</v>
      </c>
      <c r="B309" s="23">
        <v>10</v>
      </c>
      <c r="C309" s="24" t="s">
        <v>20</v>
      </c>
      <c r="D309" s="5" t="s">
        <v>21</v>
      </c>
      <c r="E309" s="42" t="s">
        <v>159</v>
      </c>
      <c r="F309" s="43">
        <v>200</v>
      </c>
      <c r="G309" s="43">
        <v>27.86</v>
      </c>
      <c r="H309" s="43">
        <v>21.74</v>
      </c>
      <c r="I309" s="43">
        <v>44</v>
      </c>
      <c r="J309" s="43">
        <v>482.66</v>
      </c>
      <c r="K309" s="44">
        <v>85</v>
      </c>
      <c r="L309" s="83">
        <v>63</v>
      </c>
    </row>
    <row r="310" spans="1:12" ht="14.4" x14ac:dyDescent="0.3">
      <c r="A310" s="25"/>
      <c r="B310" s="16"/>
      <c r="C310" s="11"/>
      <c r="D310" s="7" t="s">
        <v>22</v>
      </c>
      <c r="E310" s="45" t="s">
        <v>66</v>
      </c>
      <c r="F310" s="46">
        <v>200</v>
      </c>
      <c r="G310" s="46">
        <v>1.66</v>
      </c>
      <c r="H310" s="46">
        <v>1.6</v>
      </c>
      <c r="I310" s="46">
        <v>12.38</v>
      </c>
      <c r="J310" s="46">
        <v>69.819999999999993</v>
      </c>
      <c r="K310" s="47">
        <v>34</v>
      </c>
      <c r="L310" s="84">
        <v>5</v>
      </c>
    </row>
    <row r="311" spans="1:12" ht="14.4" x14ac:dyDescent="0.3">
      <c r="A311" s="25"/>
      <c r="B311" s="16"/>
      <c r="C311" s="11"/>
      <c r="D311" s="85" t="s">
        <v>32</v>
      </c>
      <c r="E311" s="45" t="s">
        <v>71</v>
      </c>
      <c r="F311" s="46">
        <v>20</v>
      </c>
      <c r="G311" s="46">
        <v>1.75</v>
      </c>
      <c r="H311" s="46">
        <v>0.27</v>
      </c>
      <c r="I311" s="46">
        <v>11.57</v>
      </c>
      <c r="J311" s="46">
        <v>54</v>
      </c>
      <c r="K311" s="47">
        <v>110</v>
      </c>
      <c r="L311" s="84">
        <v>1</v>
      </c>
    </row>
    <row r="312" spans="1:12" ht="14.4" x14ac:dyDescent="0.3">
      <c r="A312" s="25"/>
      <c r="B312" s="16"/>
      <c r="C312" s="11"/>
      <c r="D312" s="85" t="s">
        <v>33</v>
      </c>
      <c r="E312" s="58" t="s">
        <v>57</v>
      </c>
      <c r="F312" s="73">
        <v>40</v>
      </c>
      <c r="G312" s="74">
        <v>3.08</v>
      </c>
      <c r="H312" s="71">
        <v>0.38</v>
      </c>
      <c r="I312" s="71">
        <v>19.16</v>
      </c>
      <c r="J312" s="71">
        <v>94.4</v>
      </c>
      <c r="K312" s="47" t="s">
        <v>141</v>
      </c>
      <c r="L312" s="84">
        <v>2.5</v>
      </c>
    </row>
    <row r="313" spans="1:12" ht="14.4" x14ac:dyDescent="0.3">
      <c r="A313" s="25"/>
      <c r="B313" s="16"/>
      <c r="C313" s="11"/>
      <c r="D313" s="85" t="s">
        <v>160</v>
      </c>
      <c r="E313" s="58" t="s">
        <v>161</v>
      </c>
      <c r="F313" s="73">
        <v>20</v>
      </c>
      <c r="G313" s="74">
        <v>1.44</v>
      </c>
      <c r="H313" s="74">
        <v>1.7</v>
      </c>
      <c r="I313" s="74">
        <v>11.1</v>
      </c>
      <c r="J313" s="74">
        <v>65.599999999999994</v>
      </c>
      <c r="K313" s="77">
        <v>481</v>
      </c>
      <c r="L313" s="86">
        <v>3</v>
      </c>
    </row>
    <row r="314" spans="1:12" ht="14.4" x14ac:dyDescent="0.3">
      <c r="A314" s="25"/>
      <c r="B314" s="16"/>
      <c r="C314" s="11"/>
      <c r="D314" s="85" t="s">
        <v>27</v>
      </c>
      <c r="E314" s="58" t="s">
        <v>51</v>
      </c>
      <c r="F314" s="73">
        <v>20</v>
      </c>
      <c r="G314" s="74">
        <v>0.79</v>
      </c>
      <c r="H314" s="74">
        <v>0.8</v>
      </c>
      <c r="I314" s="74">
        <v>0</v>
      </c>
      <c r="J314" s="74">
        <v>10.199999999999999</v>
      </c>
      <c r="K314" s="77">
        <v>22</v>
      </c>
      <c r="L314" s="86">
        <v>11</v>
      </c>
    </row>
    <row r="315" spans="1:12" ht="14.4" x14ac:dyDescent="0.3">
      <c r="A315" s="26"/>
      <c r="B315" s="18"/>
      <c r="C315" s="8"/>
      <c r="D315" s="19" t="s">
        <v>39</v>
      </c>
      <c r="E315" s="9"/>
      <c r="F315" s="21">
        <f>SUM(F309:F314)</f>
        <v>500</v>
      </c>
      <c r="G315" s="21">
        <f>SUM(G309:G314)</f>
        <v>36.58</v>
      </c>
      <c r="H315" s="21">
        <f>SUM(H309:H314)</f>
        <v>26.49</v>
      </c>
      <c r="I315" s="21">
        <f>SUM(I309:I314)</f>
        <v>98.21</v>
      </c>
      <c r="J315" s="21">
        <f>SUM(J309:J314)</f>
        <v>776.68000000000006</v>
      </c>
      <c r="K315" s="21"/>
      <c r="L315" s="21">
        <f t="shared" ref="L315" si="41">SUM(L309:L314)</f>
        <v>85.5</v>
      </c>
    </row>
    <row r="316" spans="1:12" ht="14.4" x14ac:dyDescent="0.3">
      <c r="A316" s="28">
        <f>A309</f>
        <v>2</v>
      </c>
      <c r="B316" s="14">
        <f>B309</f>
        <v>10</v>
      </c>
      <c r="C316" s="10" t="s">
        <v>25</v>
      </c>
      <c r="D316" s="12" t="s">
        <v>24</v>
      </c>
      <c r="E316" s="45"/>
      <c r="F316" s="46"/>
      <c r="G316" s="46"/>
      <c r="H316" s="46"/>
      <c r="I316" s="46"/>
      <c r="J316" s="46"/>
      <c r="K316" s="47"/>
      <c r="L316" s="46"/>
    </row>
    <row r="317" spans="1:12" ht="14.4" x14ac:dyDescent="0.3">
      <c r="A317" s="26"/>
      <c r="B317" s="18"/>
      <c r="C317" s="8"/>
      <c r="D317" s="19" t="s">
        <v>39</v>
      </c>
      <c r="E317" s="9"/>
      <c r="F317" s="21">
        <f>SUM(F316:F316)</f>
        <v>0</v>
      </c>
      <c r="G317" s="21">
        <f>SUM(G316:G316)</f>
        <v>0</v>
      </c>
      <c r="H317" s="21">
        <f>SUM(H316:H316)</f>
        <v>0</v>
      </c>
      <c r="I317" s="21">
        <f>SUM(I316:I316)</f>
        <v>0</v>
      </c>
      <c r="J317" s="21">
        <f>SUM(J316:J316)</f>
        <v>0</v>
      </c>
      <c r="K317" s="27"/>
      <c r="L317" s="21">
        <f ca="1">SUM(L316:L322)</f>
        <v>0</v>
      </c>
    </row>
    <row r="318" spans="1:12" ht="14.4" x14ac:dyDescent="0.3">
      <c r="A318" s="28">
        <f>A309</f>
        <v>2</v>
      </c>
      <c r="B318" s="14">
        <f>B309</f>
        <v>10</v>
      </c>
      <c r="C318" s="10" t="s">
        <v>26</v>
      </c>
      <c r="D318" s="8" t="s">
        <v>27</v>
      </c>
      <c r="E318" s="62" t="s">
        <v>162</v>
      </c>
      <c r="F318" s="79" t="s">
        <v>90</v>
      </c>
      <c r="G318" s="80">
        <v>0.96</v>
      </c>
      <c r="H318" s="80">
        <v>6.06</v>
      </c>
      <c r="I318" s="87">
        <v>1.8</v>
      </c>
      <c r="J318" s="80">
        <v>65.400000000000006</v>
      </c>
      <c r="K318" s="81">
        <v>75</v>
      </c>
      <c r="L318" s="88">
        <v>12</v>
      </c>
    </row>
    <row r="319" spans="1:12" ht="14.4" x14ac:dyDescent="0.3">
      <c r="A319" s="25"/>
      <c r="B319" s="16"/>
      <c r="C319" s="11"/>
      <c r="D319" s="7" t="s">
        <v>28</v>
      </c>
      <c r="E319" s="58" t="s">
        <v>163</v>
      </c>
      <c r="F319" s="73">
        <v>200</v>
      </c>
      <c r="G319" s="74">
        <v>1.74</v>
      </c>
      <c r="H319" s="74">
        <v>2.14</v>
      </c>
      <c r="I319" s="89">
        <v>13.64</v>
      </c>
      <c r="J319" s="74">
        <v>81.08</v>
      </c>
      <c r="K319" s="77">
        <v>153</v>
      </c>
      <c r="L319" s="78">
        <v>25</v>
      </c>
    </row>
    <row r="320" spans="1:12" ht="14.4" x14ac:dyDescent="0.3">
      <c r="A320" s="25"/>
      <c r="B320" s="16"/>
      <c r="C320" s="11"/>
      <c r="D320" s="7" t="s">
        <v>29</v>
      </c>
      <c r="E320" s="58" t="s">
        <v>164</v>
      </c>
      <c r="F320" s="73">
        <v>200</v>
      </c>
      <c r="G320" s="74">
        <v>16.78</v>
      </c>
      <c r="H320" s="74">
        <v>37.96</v>
      </c>
      <c r="I320" s="89">
        <v>18.12</v>
      </c>
      <c r="J320" s="74">
        <v>481.6</v>
      </c>
      <c r="K320" s="77">
        <v>369</v>
      </c>
      <c r="L320" s="78">
        <v>60.5</v>
      </c>
    </row>
    <row r="321" spans="1:12" ht="14.4" x14ac:dyDescent="0.3">
      <c r="A321" s="25"/>
      <c r="B321" s="16"/>
      <c r="C321" s="11"/>
      <c r="D321" s="7" t="s">
        <v>30</v>
      </c>
      <c r="E321" s="45"/>
      <c r="F321" s="46"/>
      <c r="G321" s="46"/>
      <c r="H321" s="46"/>
      <c r="I321" s="46"/>
      <c r="J321" s="46"/>
      <c r="K321" s="47"/>
      <c r="L321" s="82"/>
    </row>
    <row r="322" spans="1:12" ht="14.4" x14ac:dyDescent="0.3">
      <c r="A322" s="25"/>
      <c r="B322" s="16"/>
      <c r="C322" s="11"/>
      <c r="D322" s="7" t="s">
        <v>31</v>
      </c>
      <c r="E322" s="58" t="s">
        <v>94</v>
      </c>
      <c r="F322" s="73">
        <v>200</v>
      </c>
      <c r="G322" s="74">
        <v>0.48</v>
      </c>
      <c r="H322" s="74">
        <v>0.2</v>
      </c>
      <c r="I322" s="89">
        <v>16.16</v>
      </c>
      <c r="J322" s="74">
        <v>69.2</v>
      </c>
      <c r="K322" s="77">
        <v>510</v>
      </c>
      <c r="L322" s="78">
        <v>15</v>
      </c>
    </row>
    <row r="323" spans="1:12" ht="14.4" x14ac:dyDescent="0.3">
      <c r="A323" s="25"/>
      <c r="B323" s="16"/>
      <c r="C323" s="11"/>
      <c r="D323" s="7" t="s">
        <v>32</v>
      </c>
      <c r="E323" s="58" t="s">
        <v>57</v>
      </c>
      <c r="F323" s="73">
        <v>50</v>
      </c>
      <c r="G323" s="74">
        <v>3.85</v>
      </c>
      <c r="H323" s="74">
        <v>0.48</v>
      </c>
      <c r="I323" s="89">
        <v>23.95</v>
      </c>
      <c r="J323" s="74">
        <v>118</v>
      </c>
      <c r="K323" s="77">
        <v>12</v>
      </c>
      <c r="L323" s="78">
        <v>3</v>
      </c>
    </row>
    <row r="324" spans="1:12" ht="14.4" x14ac:dyDescent="0.3">
      <c r="A324" s="25"/>
      <c r="B324" s="16"/>
      <c r="C324" s="11"/>
      <c r="D324" s="7" t="s">
        <v>33</v>
      </c>
      <c r="E324" s="58" t="s">
        <v>71</v>
      </c>
      <c r="F324" s="73">
        <v>40</v>
      </c>
      <c r="G324" s="74">
        <v>2.81</v>
      </c>
      <c r="H324" s="74">
        <v>0.44</v>
      </c>
      <c r="I324" s="89">
        <v>18.52</v>
      </c>
      <c r="J324" s="74">
        <v>86.4</v>
      </c>
      <c r="K324" s="77">
        <v>110</v>
      </c>
      <c r="L324" s="78">
        <v>2</v>
      </c>
    </row>
    <row r="325" spans="1:12" ht="14.4" x14ac:dyDescent="0.3">
      <c r="A325" s="26"/>
      <c r="B325" s="18"/>
      <c r="C325" s="8"/>
      <c r="D325" s="19" t="s">
        <v>39</v>
      </c>
      <c r="E325" s="9"/>
      <c r="F325" s="21">
        <f>SUM(F318:F324)</f>
        <v>690</v>
      </c>
      <c r="G325" s="21">
        <f>SUM(G318:G324)</f>
        <v>26.62</v>
      </c>
      <c r="H325" s="21">
        <f>SUM(H318:H324)</f>
        <v>47.279999999999994</v>
      </c>
      <c r="I325" s="21">
        <f>SUM(I318:I324)</f>
        <v>92.19</v>
      </c>
      <c r="J325" s="21">
        <f>SUM(J318:J324)</f>
        <v>901.68000000000006</v>
      </c>
      <c r="K325" s="21"/>
      <c r="L325" s="21">
        <f t="shared" ref="L325" si="42">SUM(L318:L324)</f>
        <v>117.5</v>
      </c>
    </row>
    <row r="326" spans="1:12" ht="15" thickBot="1" x14ac:dyDescent="0.35">
      <c r="A326" s="28">
        <f>A309</f>
        <v>2</v>
      </c>
      <c r="B326" s="14">
        <f>B309</f>
        <v>10</v>
      </c>
      <c r="C326" s="10" t="s">
        <v>34</v>
      </c>
      <c r="D326" s="12" t="s">
        <v>35</v>
      </c>
      <c r="E326" s="63" t="s">
        <v>165</v>
      </c>
      <c r="F326" s="90">
        <v>60</v>
      </c>
      <c r="G326" s="91">
        <v>6.55</v>
      </c>
      <c r="H326" s="91">
        <v>4.67</v>
      </c>
      <c r="I326" s="92">
        <v>20.68</v>
      </c>
      <c r="J326" s="91">
        <v>150.19</v>
      </c>
      <c r="K326" s="93">
        <v>543</v>
      </c>
      <c r="L326" s="94">
        <v>13</v>
      </c>
    </row>
    <row r="327" spans="1:12" ht="14.4" x14ac:dyDescent="0.3">
      <c r="A327" s="25"/>
      <c r="B327" s="16"/>
      <c r="C327" s="11"/>
      <c r="D327" s="12" t="s">
        <v>31</v>
      </c>
      <c r="E327" s="58" t="s">
        <v>61</v>
      </c>
      <c r="F327" s="73">
        <v>200</v>
      </c>
      <c r="G327" s="74">
        <v>1</v>
      </c>
      <c r="H327" s="74">
        <v>0</v>
      </c>
      <c r="I327" s="89">
        <v>0</v>
      </c>
      <c r="J327" s="74">
        <v>110</v>
      </c>
      <c r="K327" s="77">
        <v>29</v>
      </c>
      <c r="L327" s="78">
        <v>13</v>
      </c>
    </row>
    <row r="328" spans="1:12" ht="14.4" x14ac:dyDescent="0.3">
      <c r="A328" s="25"/>
      <c r="B328" s="16"/>
      <c r="C328" s="11"/>
      <c r="D328" s="95" t="s">
        <v>166</v>
      </c>
      <c r="E328" s="65" t="s">
        <v>88</v>
      </c>
      <c r="F328" s="96">
        <v>150</v>
      </c>
      <c r="G328" s="97">
        <v>0.6</v>
      </c>
      <c r="H328" s="97">
        <v>0.6</v>
      </c>
      <c r="I328" s="98">
        <v>14.7</v>
      </c>
      <c r="J328" s="97">
        <v>70.5</v>
      </c>
      <c r="K328" s="99">
        <v>14</v>
      </c>
      <c r="L328" s="100">
        <v>22</v>
      </c>
    </row>
    <row r="329" spans="1:12" ht="15" thickBot="1" x14ac:dyDescent="0.35">
      <c r="A329" s="26"/>
      <c r="B329" s="18"/>
      <c r="C329" s="8"/>
      <c r="D329" s="19" t="s">
        <v>39</v>
      </c>
      <c r="E329" s="9"/>
      <c r="F329" s="21">
        <f>SUM(F326:F328)</f>
        <v>410</v>
      </c>
      <c r="G329" s="21">
        <f>SUM(G326:G328)</f>
        <v>8.15</v>
      </c>
      <c r="H329" s="21">
        <f>SUM(H326:H328)</f>
        <v>5.27</v>
      </c>
      <c r="I329" s="21">
        <f>SUM(I326:I328)</f>
        <v>35.379999999999995</v>
      </c>
      <c r="J329" s="21">
        <f>SUM(J326:J328)</f>
        <v>330.69</v>
      </c>
      <c r="K329" s="21"/>
      <c r="L329" s="21">
        <f t="shared" ref="L329" si="43">SUM(L326:L328)</f>
        <v>48</v>
      </c>
    </row>
    <row r="330" spans="1:12" ht="14.4" x14ac:dyDescent="0.3">
      <c r="A330" s="28">
        <f>A309</f>
        <v>2</v>
      </c>
      <c r="B330" s="14">
        <f>B309</f>
        <v>10</v>
      </c>
      <c r="C330" s="10" t="s">
        <v>36</v>
      </c>
      <c r="D330" s="5" t="s">
        <v>21</v>
      </c>
      <c r="E330" s="53" t="s">
        <v>167</v>
      </c>
      <c r="F330" s="101">
        <v>120</v>
      </c>
      <c r="G330" s="102">
        <v>15.78</v>
      </c>
      <c r="H330" s="102">
        <v>11.34</v>
      </c>
      <c r="I330" s="103">
        <v>4.96</v>
      </c>
      <c r="J330" s="102">
        <v>184.54</v>
      </c>
      <c r="K330" s="104">
        <v>84</v>
      </c>
      <c r="L330" s="105">
        <v>44</v>
      </c>
    </row>
    <row r="331" spans="1:12" ht="14.4" x14ac:dyDescent="0.3">
      <c r="A331" s="25"/>
      <c r="B331" s="16"/>
      <c r="C331" s="11"/>
      <c r="D331" s="7" t="s">
        <v>30</v>
      </c>
      <c r="E331" s="58" t="s">
        <v>168</v>
      </c>
      <c r="F331" s="73">
        <v>200</v>
      </c>
      <c r="G331" s="74">
        <v>6.32</v>
      </c>
      <c r="H331" s="74">
        <v>8.74</v>
      </c>
      <c r="I331" s="89">
        <v>38.74</v>
      </c>
      <c r="J331" s="74">
        <v>260.39999999999998</v>
      </c>
      <c r="K331" s="77">
        <v>174</v>
      </c>
      <c r="L331" s="78">
        <v>21</v>
      </c>
    </row>
    <row r="332" spans="1:12" ht="15" thickBot="1" x14ac:dyDescent="0.35">
      <c r="A332" s="25"/>
      <c r="B332" s="16"/>
      <c r="C332" s="11"/>
      <c r="D332" s="106" t="s">
        <v>22</v>
      </c>
      <c r="E332" s="63" t="s">
        <v>97</v>
      </c>
      <c r="F332" s="90">
        <v>200</v>
      </c>
      <c r="G332" s="91">
        <v>0.16</v>
      </c>
      <c r="H332" s="91">
        <v>0.16</v>
      </c>
      <c r="I332" s="92">
        <v>13.9</v>
      </c>
      <c r="J332" s="91">
        <v>56.7</v>
      </c>
      <c r="K332" s="93">
        <v>101</v>
      </c>
      <c r="L332" s="94">
        <v>11</v>
      </c>
    </row>
    <row r="333" spans="1:12" ht="14.4" x14ac:dyDescent="0.3">
      <c r="A333" s="25"/>
      <c r="B333" s="16"/>
      <c r="C333" s="11"/>
      <c r="D333" s="7" t="s">
        <v>32</v>
      </c>
      <c r="E333" s="58" t="s">
        <v>57</v>
      </c>
      <c r="F333" s="73">
        <v>50</v>
      </c>
      <c r="G333" s="74">
        <v>3.85</v>
      </c>
      <c r="H333" s="74">
        <v>0.48</v>
      </c>
      <c r="I333" s="89">
        <v>23.95</v>
      </c>
      <c r="J333" s="74">
        <v>118</v>
      </c>
      <c r="K333" s="77">
        <v>12</v>
      </c>
      <c r="L333" s="78">
        <v>3</v>
      </c>
    </row>
    <row r="334" spans="1:12" ht="14.4" x14ac:dyDescent="0.3">
      <c r="A334" s="25"/>
      <c r="B334" s="16"/>
      <c r="C334" s="11"/>
      <c r="D334" s="7" t="s">
        <v>33</v>
      </c>
      <c r="E334" s="58" t="s">
        <v>71</v>
      </c>
      <c r="F334" s="73">
        <v>35</v>
      </c>
      <c r="G334" s="74">
        <v>2.46</v>
      </c>
      <c r="H334" s="74">
        <v>0.38</v>
      </c>
      <c r="I334" s="89">
        <v>16.2</v>
      </c>
      <c r="J334" s="74">
        <v>75.599999999999994</v>
      </c>
      <c r="K334" s="77">
        <v>110</v>
      </c>
      <c r="L334" s="78">
        <v>1</v>
      </c>
    </row>
    <row r="335" spans="1:12" ht="14.4" x14ac:dyDescent="0.3">
      <c r="A335" s="25"/>
      <c r="B335" s="16"/>
      <c r="C335" s="11"/>
      <c r="D335" s="107" t="s">
        <v>27</v>
      </c>
      <c r="E335" s="45" t="s">
        <v>169</v>
      </c>
      <c r="F335" s="46">
        <v>100</v>
      </c>
      <c r="G335" s="46">
        <v>1.42</v>
      </c>
      <c r="H335" s="46">
        <v>5.09</v>
      </c>
      <c r="I335" s="46">
        <v>8.36</v>
      </c>
      <c r="J335" s="46">
        <v>84.85</v>
      </c>
      <c r="K335" s="47">
        <v>50</v>
      </c>
      <c r="L335" s="82">
        <v>10</v>
      </c>
    </row>
    <row r="336" spans="1:12" ht="15" thickBot="1" x14ac:dyDescent="0.35">
      <c r="A336" s="26"/>
      <c r="B336" s="18"/>
      <c r="C336" s="8"/>
      <c r="D336" s="19" t="s">
        <v>39</v>
      </c>
      <c r="E336" s="9"/>
      <c r="F336" s="21">
        <f>SUM(F330:F335)</f>
        <v>705</v>
      </c>
      <c r="G336" s="21">
        <f t="shared" ref="G336" si="44">SUM(G330:G335)</f>
        <v>29.990000000000002</v>
      </c>
      <c r="H336" s="21">
        <f t="shared" ref="H336" si="45">SUM(H330:H335)</f>
        <v>26.189999999999998</v>
      </c>
      <c r="I336" s="21">
        <f t="shared" ref="I336" si="46">SUM(I330:I335)</f>
        <v>106.11</v>
      </c>
      <c r="J336" s="21">
        <f t="shared" ref="J336:L336" si="47">SUM(J330:J335)</f>
        <v>780.08999999999992</v>
      </c>
      <c r="K336" s="21"/>
      <c r="L336" s="21">
        <f t="shared" si="47"/>
        <v>90</v>
      </c>
    </row>
    <row r="337" spans="1:12" ht="14.4" x14ac:dyDescent="0.3">
      <c r="A337" s="28">
        <f>A309</f>
        <v>2</v>
      </c>
      <c r="B337" s="14">
        <f>B309</f>
        <v>10</v>
      </c>
      <c r="C337" s="10" t="s">
        <v>37</v>
      </c>
      <c r="D337" s="12" t="s">
        <v>38</v>
      </c>
      <c r="E337" s="108" t="s">
        <v>128</v>
      </c>
      <c r="F337" s="101">
        <v>200</v>
      </c>
      <c r="G337" s="102">
        <v>5.8</v>
      </c>
      <c r="H337" s="102">
        <v>5</v>
      </c>
      <c r="I337" s="103">
        <v>9.6</v>
      </c>
      <c r="J337" s="102">
        <v>106</v>
      </c>
      <c r="K337" s="109">
        <v>13</v>
      </c>
      <c r="L337" s="102">
        <v>10</v>
      </c>
    </row>
    <row r="338" spans="1:12" ht="14.4" x14ac:dyDescent="0.3">
      <c r="A338" s="25"/>
      <c r="B338" s="16"/>
      <c r="C338" s="11"/>
      <c r="D338" s="12" t="s">
        <v>35</v>
      </c>
      <c r="E338" s="45"/>
      <c r="F338" s="46"/>
      <c r="G338" s="46"/>
      <c r="H338" s="46"/>
      <c r="I338" s="46"/>
      <c r="J338" s="46"/>
      <c r="K338" s="47"/>
      <c r="L338" s="46"/>
    </row>
    <row r="339" spans="1:12" ht="14.4" x14ac:dyDescent="0.3">
      <c r="A339" s="25"/>
      <c r="B339" s="16"/>
      <c r="C339" s="11"/>
      <c r="D339" s="12" t="s">
        <v>31</v>
      </c>
      <c r="E339" s="45"/>
      <c r="F339" s="46"/>
      <c r="G339" s="46"/>
      <c r="H339" s="46"/>
      <c r="I339" s="46"/>
      <c r="J339" s="46"/>
      <c r="K339" s="47"/>
      <c r="L339" s="46"/>
    </row>
    <row r="340" spans="1:12" ht="14.4" x14ac:dyDescent="0.3">
      <c r="A340" s="25"/>
      <c r="B340" s="16"/>
      <c r="C340" s="11"/>
      <c r="D340" s="12" t="s">
        <v>24</v>
      </c>
      <c r="E340" s="45"/>
      <c r="F340" s="46"/>
      <c r="G340" s="46"/>
      <c r="H340" s="46"/>
      <c r="I340" s="46"/>
      <c r="J340" s="46"/>
      <c r="K340" s="47"/>
      <c r="L340" s="46"/>
    </row>
    <row r="341" spans="1:12" ht="14.4" x14ac:dyDescent="0.3">
      <c r="A341" s="26"/>
      <c r="B341" s="18"/>
      <c r="C341" s="8"/>
      <c r="D341" s="20" t="s">
        <v>39</v>
      </c>
      <c r="E341" s="9"/>
      <c r="F341" s="21">
        <f>SUM(F337:F340)</f>
        <v>200</v>
      </c>
      <c r="G341" s="21">
        <f>SUM(G337:G340)</f>
        <v>5.8</v>
      </c>
      <c r="H341" s="21">
        <f>SUM(H337:H340)</f>
        <v>5</v>
      </c>
      <c r="I341" s="21">
        <f>SUM(I337:I340)</f>
        <v>9.6</v>
      </c>
      <c r="J341" s="21">
        <f>SUM(J337:J340)</f>
        <v>106</v>
      </c>
      <c r="K341" s="21"/>
      <c r="L341" s="21">
        <f t="shared" ref="L341" si="48">SUM(L337:L340)</f>
        <v>10</v>
      </c>
    </row>
    <row r="342" spans="1:12" ht="15.75" customHeight="1" thickBot="1" x14ac:dyDescent="0.3">
      <c r="A342" s="31">
        <f>A309</f>
        <v>2</v>
      </c>
      <c r="B342" s="32">
        <f>B309</f>
        <v>10</v>
      </c>
      <c r="C342" s="114" t="s">
        <v>4</v>
      </c>
      <c r="D342" s="115"/>
      <c r="E342" s="33"/>
      <c r="F342" s="34">
        <f>F315+F317+F325+F329+F336+F341</f>
        <v>2505</v>
      </c>
      <c r="G342" s="34">
        <f>G315+G317+G325+G329+G336+G341</f>
        <v>107.14</v>
      </c>
      <c r="H342" s="34">
        <f>H315+H317+H325+H329+H336+H341</f>
        <v>110.22999999999999</v>
      </c>
      <c r="I342" s="34">
        <f>I315+I317+I325+I329+I336+I341</f>
        <v>341.49</v>
      </c>
      <c r="J342" s="34">
        <f>J315+J317+J325+J329+J336+J341</f>
        <v>2895.1400000000003</v>
      </c>
      <c r="K342" s="35"/>
      <c r="L342" s="34">
        <f ca="1">L315+L317+L325+L329+L336+L341</f>
        <v>0</v>
      </c>
    </row>
    <row r="343" spans="1:12" ht="13.8" thickBot="1" x14ac:dyDescent="0.3">
      <c r="A343" s="29"/>
      <c r="B343" s="30"/>
      <c r="C343" s="116" t="s">
        <v>5</v>
      </c>
      <c r="D343" s="116"/>
      <c r="E343" s="116"/>
      <c r="F343" s="37">
        <f>(F47+F89+F131+F173+F215+F258+F300+F342+F384+F426+F468+F510+F552+F594)/(IF(F47=0,0,1)+IF(F89=0,0,1)+IF(F131=0,0,1)+IF(F173=0,0,1)+IF(F215=0,0,1)+IF(F258=0,0,1)+IF(F300=0,0,1)+IF(F342=0,0,1)+IF(F384=0,0,1)+IF(F426=0,0,1)+IF(F468=0,0,1)+IF(F510=0,0,1)+IF(F552=0,0,1)+IF(F594=0,0,1))</f>
        <v>635.83333333333337</v>
      </c>
      <c r="G343" s="37">
        <f>(G47+G89+G131+G173+G215+G258+G300+G342+G384+G426+G468+G510+G552+G594)/(IF(G47=0,0,1)+IF(G89=0,0,1)+IF(G131=0,0,1)+IF(G173=0,0,1)+IF(G215=0,0,1)+IF(G258=0,0,1)+IF(G300=0,0,1)+IF(G342=0,0,1)+IF(G384=0,0,1)+IF(G426=0,0,1)+IF(G468=0,0,1)+IF(G510=0,0,1)+IF(G552=0,0,1)+IF(G594=0,0,1))</f>
        <v>27.646666666666665</v>
      </c>
      <c r="H343" s="37">
        <f>(H47+H89+H131+H173+H215+H258+H300+H342+H384+H426+H468+H510+H552+H594)/(IF(H47=0,0,1)+IF(H89=0,0,1)+IF(H131=0,0,1)+IF(H173=0,0,1)+IF(H215=0,0,1)+IF(H258=0,0,1)+IF(H300=0,0,1)+IF(H342=0,0,1)+IF(H384=0,0,1)+IF(H426=0,0,1)+IF(H468=0,0,1)+IF(H510=0,0,1)+IF(H552=0,0,1)+IF(H594=0,0,1))</f>
        <v>26.303333333333331</v>
      </c>
      <c r="I343" s="37">
        <f t="shared" ref="I343:J343" si="49">(I47+I89+I131+I173+I215+I258+I300+I342+I384+I426+I468+I510+I552+I594)/(IF(I47=0,0,1)+IF(I89=0,0,1)+IF(I131=0,0,1)+IF(I173=0,0,1)+IF(I215=0,0,1)+IF(I258=0,0,1)+IF(I300=0,0,1)+IF(I342=0,0,1)+IF(I384=0,0,1)+IF(I426=0,0,1)+IF(I468=0,0,1)+IF(I510=0,0,1)+IF(I552=0,0,1)+IF(I594=0,0,1))</f>
        <v>88.968333333333348</v>
      </c>
      <c r="J343" s="37">
        <f t="shared" si="49"/>
        <v>721.26166666666677</v>
      </c>
      <c r="K343" s="37"/>
      <c r="L343" s="110">
        <f ca="1">(L47+L89+L131+L173+L215+L258+L300+L342+L384+L426+L468+L510+L552+L594)/(IF(L47=0,0,1)+IF(L89=0,0,1)+IF(L131=0,0,1)+IF(L173=0,0,1)+IF(L215=0,0,1)+IF(L258=0,0,1)+IF(L300=0,0,1)+IF(L342=0,0,1)+IF(L384=0,0,1)+IF(L426=0,0,1)+IF(L468=0,0,1)+IF(L510=0,0,1)+IF(L552=0,0,1)+IF(L594=0,0,1))</f>
        <v>0</v>
      </c>
    </row>
  </sheetData>
  <mergeCells count="14">
    <mergeCell ref="C1:E1"/>
    <mergeCell ref="H1:K1"/>
    <mergeCell ref="H2:K2"/>
    <mergeCell ref="C72:D72"/>
    <mergeCell ref="C343:E343"/>
    <mergeCell ref="C276:D276"/>
    <mergeCell ref="C308:D308"/>
    <mergeCell ref="C342:D342"/>
    <mergeCell ref="C241:D241"/>
    <mergeCell ref="C106:D106"/>
    <mergeCell ref="C140:D140"/>
    <mergeCell ref="C175:D175"/>
    <mergeCell ref="C209:D209"/>
    <mergeCell ref="C39:D3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Балабанова</cp:lastModifiedBy>
  <dcterms:created xsi:type="dcterms:W3CDTF">2022-05-16T14:23:56Z</dcterms:created>
  <dcterms:modified xsi:type="dcterms:W3CDTF">2023-10-12T12:28:28Z</dcterms:modified>
</cp:coreProperties>
</file>